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X:\35R06機器導入\R6補正機器事業_計画申請書類フォーマット等\R6補正機器事業_計画申請書類&amp;一括フォルダー\R6補正機器事業_計画申請全書類\"/>
    </mc:Choice>
  </mc:AlternateContent>
  <xr:revisionPtr revIDLastSave="0" documentId="8_{98A13CAB-D7ED-4987-9F32-7F0158D1B0CB}" xr6:coauthVersionLast="47" xr6:coauthVersionMax="47" xr10:uidLastSave="{00000000-0000-0000-0000-000000000000}"/>
  <bookViews>
    <workbookView xWindow="2400" yWindow="0" windowWidth="22140" windowHeight="15570" tabRatio="693" xr2:uid="{00000000-000D-0000-FFFF-FFFF00000000}"/>
  </bookViews>
  <sheets>
    <sheet name="船内機別添　１．4モード燃料消費量の比較" sheetId="84" r:id="rId1"/>
    <sheet name="船内機別添　２．連続出力時燃料消費量の比較" sheetId="90" r:id="rId2"/>
    <sheet name="船内機別添　３．経年劣化" sheetId="87" r:id="rId3"/>
    <sheet name="船外機様式" sheetId="83" r:id="rId4"/>
    <sheet name="船外機様式(2機→1機)" sheetId="91" r:id="rId5"/>
    <sheet name="船外機様式(2機→２機)" sheetId="92" r:id="rId6"/>
    <sheet name="発電機様式" sheetId="89" r:id="rId7"/>
    <sheet name="LED様式" sheetId="82" r:id="rId8"/>
    <sheet name="昆布乾燥機様式" sheetId="80" r:id="rId9"/>
    <sheet name="その他の機器" sheetId="81" r:id="rId10"/>
  </sheets>
  <definedNames>
    <definedName name="_xlnm.Print_Area" localSheetId="7">LED様式!$B$1:$H$44</definedName>
    <definedName name="_xlnm.Print_Area" localSheetId="9">その他の機器!$A$1:$H$26</definedName>
    <definedName name="_xlnm.Print_Area" localSheetId="3">船外機様式!$A$1:$L$33</definedName>
    <definedName name="_xlnm.Print_Area" localSheetId="4">'船外機様式(2機→1機)'!$A$1:$L$34</definedName>
    <definedName name="_xlnm.Print_Area" localSheetId="5">'船外機様式(2機→２機)'!$A$1:$L$37</definedName>
    <definedName name="_xlnm.Print_Area" localSheetId="0">'船内機別添　１．4モード燃料消費量の比較'!$A$1:$K$37</definedName>
    <definedName name="_xlnm.Print_Area" localSheetId="1">'船内機別添　２．連続出力時燃料消費量の比較'!$A$1:$K$37</definedName>
    <definedName name="_xlnm.Print_Area" localSheetId="2">'船内機別添　３．経年劣化'!$A$1:$K$38</definedName>
    <definedName name="_xlnm.Print_Area" localSheetId="6">発電機様式!$A$1:$O$38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 i="92" l="1"/>
  <c r="J8" i="92"/>
  <c r="K8" i="92" s="1"/>
  <c r="J7" i="92"/>
  <c r="J6" i="92"/>
  <c r="J10" i="91"/>
  <c r="J8" i="91"/>
  <c r="K8" i="91" s="1"/>
  <c r="J7" i="91"/>
  <c r="J6" i="91"/>
  <c r="K6" i="91" s="1"/>
  <c r="K6" i="92" l="1"/>
  <c r="G6" i="81"/>
  <c r="J8" i="83"/>
  <c r="I8" i="84"/>
  <c r="J9" i="83" l="1"/>
  <c r="J7" i="83" l="1"/>
  <c r="E18" i="82"/>
  <c r="D18" i="82"/>
  <c r="I9" i="90"/>
  <c r="I8" i="90"/>
  <c r="I9" i="84"/>
  <c r="J8" i="84" s="1"/>
  <c r="K9" i="80" l="1"/>
  <c r="K7" i="80"/>
  <c r="L6" i="80" s="1"/>
  <c r="J8" i="90"/>
  <c r="I7" i="90"/>
  <c r="I6" i="90"/>
  <c r="K8" i="83"/>
  <c r="J6" i="83"/>
  <c r="K6" i="83" s="1"/>
  <c r="L10" i="89"/>
  <c r="M10" i="89" s="1"/>
  <c r="L9" i="89"/>
  <c r="M9" i="89" s="1"/>
  <c r="L8" i="89"/>
  <c r="M8" i="89" s="1"/>
  <c r="L7" i="89"/>
  <c r="M7" i="89" s="1"/>
  <c r="F18" i="82"/>
  <c r="G18" i="82"/>
  <c r="D19" i="82"/>
  <c r="I7" i="84"/>
  <c r="I6" i="84"/>
  <c r="J6" i="90" l="1"/>
  <c r="J6" i="84"/>
  <c r="F19" i="82"/>
  <c r="N7" i="89"/>
  <c r="N9" i="89"/>
</calcChain>
</file>

<file path=xl/sharedStrings.xml><?xml version="1.0" encoding="utf-8"?>
<sst xmlns="http://schemas.openxmlformats.org/spreadsheetml/2006/main" count="399" uniqueCount="172">
  <si>
    <t>備　　　考</t>
    <rPh sb="0" eb="1">
      <t>ソノウ</t>
    </rPh>
    <rPh sb="4" eb="5">
      <t>コウ</t>
    </rPh>
    <phoneticPr fontId="1"/>
  </si>
  <si>
    <t>備　考</t>
    <rPh sb="0" eb="1">
      <t>ビン</t>
    </rPh>
    <rPh sb="2" eb="3">
      <t>コウ</t>
    </rPh>
    <phoneticPr fontId="1"/>
  </si>
  <si>
    <t>導入機器</t>
    <rPh sb="0" eb="2">
      <t>ドウニュウ</t>
    </rPh>
    <rPh sb="2" eb="4">
      <t>キキ</t>
    </rPh>
    <phoneticPr fontId="1"/>
  </si>
  <si>
    <t>被代替機器</t>
    <rPh sb="0" eb="5">
      <t>ヒダイガエキキ</t>
    </rPh>
    <phoneticPr fontId="1"/>
  </si>
  <si>
    <t>導入前合計</t>
    <rPh sb="0" eb="3">
      <t>ドウニュウマエ</t>
    </rPh>
    <rPh sb="3" eb="5">
      <t>ゴウケイ</t>
    </rPh>
    <phoneticPr fontId="1"/>
  </si>
  <si>
    <t>導入後合計</t>
    <rPh sb="0" eb="3">
      <t>ドウニュウゴ</t>
    </rPh>
    <rPh sb="3" eb="5">
      <t>ゴウケイ</t>
    </rPh>
    <phoneticPr fontId="1"/>
  </si>
  <si>
    <t>使用燃料</t>
    <rPh sb="0" eb="2">
      <t>シヨウ</t>
    </rPh>
    <rPh sb="2" eb="4">
      <t>ネンリョウ</t>
    </rPh>
    <phoneticPr fontId="1"/>
  </si>
  <si>
    <t>ガソリン</t>
    <phoneticPr fontId="1"/>
  </si>
  <si>
    <t>灯　油</t>
    <rPh sb="0" eb="1">
      <t>ヒ</t>
    </rPh>
    <rPh sb="2" eb="3">
      <t>アブラ</t>
    </rPh>
    <phoneticPr fontId="1"/>
  </si>
  <si>
    <t>原油換算数</t>
    <rPh sb="0" eb="2">
      <t>ゲンユ</t>
    </rPh>
    <rPh sb="2" eb="4">
      <t>カンサン</t>
    </rPh>
    <rPh sb="4" eb="5">
      <t>スウ</t>
    </rPh>
    <phoneticPr fontId="1"/>
  </si>
  <si>
    <t>軽　油</t>
    <rPh sb="0" eb="1">
      <t>ケイ</t>
    </rPh>
    <rPh sb="2" eb="3">
      <t>アブラ</t>
    </rPh>
    <phoneticPr fontId="1"/>
  </si>
  <si>
    <t>A重油</t>
    <rPh sb="1" eb="3">
      <t>ジュウユ</t>
    </rPh>
    <phoneticPr fontId="1"/>
  </si>
  <si>
    <t>・潤滑油については、燃料でないことから上記の証明に入れていません。</t>
    <rPh sb="1" eb="4">
      <t>ジュンカツユ</t>
    </rPh>
    <rPh sb="10" eb="12">
      <t>ネンリョウ</t>
    </rPh>
    <rPh sb="19" eb="21">
      <t>ジョウキ</t>
    </rPh>
    <rPh sb="22" eb="24">
      <t>ショウメイ</t>
    </rPh>
    <rPh sb="25" eb="26">
      <t>イ</t>
    </rPh>
    <phoneticPr fontId="1"/>
  </si>
  <si>
    <t>・本事業の条件に拘わらず、地域等で出力制限等がある場合にはご留意・遵守をお願いします。</t>
    <rPh sb="1" eb="2">
      <t>ホン</t>
    </rPh>
    <rPh sb="2" eb="4">
      <t>ジギョウ</t>
    </rPh>
    <rPh sb="5" eb="7">
      <t>ジョウケン</t>
    </rPh>
    <rPh sb="8" eb="9">
      <t>カカ</t>
    </rPh>
    <rPh sb="13" eb="15">
      <t>チイキ</t>
    </rPh>
    <rPh sb="15" eb="16">
      <t>トウ</t>
    </rPh>
    <rPh sb="17" eb="19">
      <t>シュツリョク</t>
    </rPh>
    <rPh sb="19" eb="21">
      <t>セイゲン</t>
    </rPh>
    <rPh sb="21" eb="22">
      <t>トウ</t>
    </rPh>
    <rPh sb="25" eb="27">
      <t>バアイ</t>
    </rPh>
    <rPh sb="30" eb="32">
      <t>リュウイ</t>
    </rPh>
    <rPh sb="33" eb="35">
      <t>ジュンシュ</t>
    </rPh>
    <rPh sb="37" eb="38">
      <t>ネガ</t>
    </rPh>
    <phoneticPr fontId="1"/>
  </si>
  <si>
    <t>なお、本紙の内容に事実と異なることがある場合には、認定を取り消されても異議申し立ては一切致しません。</t>
    <phoneticPr fontId="1"/>
  </si>
  <si>
    <t>導入区分</t>
    <rPh sb="0" eb="2">
      <t>ドウニュウ</t>
    </rPh>
    <rPh sb="2" eb="4">
      <t>クブン</t>
    </rPh>
    <phoneticPr fontId="1"/>
  </si>
  <si>
    <t>導入前</t>
    <rPh sb="0" eb="3">
      <t>ドウニュウマエ</t>
    </rPh>
    <phoneticPr fontId="1"/>
  </si>
  <si>
    <t>導入後</t>
    <rPh sb="0" eb="2">
      <t>ドウニュウ</t>
    </rPh>
    <rPh sb="2" eb="3">
      <t>アト</t>
    </rPh>
    <phoneticPr fontId="1"/>
  </si>
  <si>
    <t>一般社団法人　漁業経営安定化推進協会</t>
    <rPh sb="0" eb="2">
      <t>イッパン</t>
    </rPh>
    <rPh sb="2" eb="6">
      <t>シャダンホウジン</t>
    </rPh>
    <rPh sb="7" eb="9">
      <t>ギョギョウ</t>
    </rPh>
    <rPh sb="9" eb="11">
      <t>ケイエイ</t>
    </rPh>
    <rPh sb="11" eb="14">
      <t>アンテイカ</t>
    </rPh>
    <rPh sb="14" eb="16">
      <t>スイシン</t>
    </rPh>
    <rPh sb="16" eb="18">
      <t>キョウカイ</t>
    </rPh>
    <phoneticPr fontId="1"/>
  </si>
  <si>
    <t>備　考</t>
    <rPh sb="0" eb="1">
      <t>ソノウ</t>
    </rPh>
    <rPh sb="2" eb="3">
      <t>コウ</t>
    </rPh>
    <phoneticPr fontId="1"/>
  </si>
  <si>
    <t>③機関名称</t>
    <rPh sb="1" eb="3">
      <t>キカン</t>
    </rPh>
    <rPh sb="3" eb="5">
      <t>メイショウ</t>
    </rPh>
    <phoneticPr fontId="1"/>
  </si>
  <si>
    <t>　　計算結果は小数点３位を四捨五入し、２位まで記載すること。</t>
    <phoneticPr fontId="1"/>
  </si>
  <si>
    <t>1/4負荷
(a)</t>
    <rPh sb="3" eb="5">
      <t>フカ</t>
    </rPh>
    <phoneticPr fontId="1"/>
  </si>
  <si>
    <t>2/4負荷
(b)</t>
    <rPh sb="3" eb="5">
      <t>フカ</t>
    </rPh>
    <phoneticPr fontId="1"/>
  </si>
  <si>
    <t>3/4負荷
(c)</t>
    <rPh sb="3" eb="5">
      <t>フカ</t>
    </rPh>
    <phoneticPr fontId="1"/>
  </si>
  <si>
    <t>4/4負荷
(d)</t>
    <rPh sb="3" eb="5">
      <t>フカ</t>
    </rPh>
    <phoneticPr fontId="1"/>
  </si>
  <si>
    <t>※１　被代替機関に貼り付けられている管理銘板（右図参照）に打刻されている番号を記入する。</t>
    <rPh sb="3" eb="4">
      <t>ヒ</t>
    </rPh>
    <rPh sb="4" eb="6">
      <t>ダイタイ</t>
    </rPh>
    <rPh sb="6" eb="8">
      <t>キカン</t>
    </rPh>
    <rPh sb="9" eb="10">
      <t>ハ</t>
    </rPh>
    <rPh sb="11" eb="12">
      <t>ツ</t>
    </rPh>
    <rPh sb="18" eb="20">
      <t>カンリ</t>
    </rPh>
    <rPh sb="20" eb="21">
      <t>メイ</t>
    </rPh>
    <rPh sb="21" eb="22">
      <t>バン</t>
    </rPh>
    <rPh sb="23" eb="24">
      <t>ミギ</t>
    </rPh>
    <rPh sb="24" eb="25">
      <t>ズ</t>
    </rPh>
    <rPh sb="25" eb="27">
      <t>サンショウ</t>
    </rPh>
    <rPh sb="29" eb="31">
      <t>ダコク</t>
    </rPh>
    <rPh sb="36" eb="38">
      <t>バンゴウ</t>
    </rPh>
    <rPh sb="39" eb="41">
      <t>キニュウ</t>
    </rPh>
    <phoneticPr fontId="1"/>
  </si>
  <si>
    <t>※１　4モード燃料消費率は、(a)1/4負荷燃料消費率×0.3＋(b)2/4負荷燃料消費率×0.3＋(c)3/4負荷燃料消費率×0.25＋(d)4/4負荷燃料消費率×0.05により算出。</t>
    <rPh sb="7" eb="9">
      <t>ネンリョウ</t>
    </rPh>
    <rPh sb="9" eb="11">
      <t>ショウヒ</t>
    </rPh>
    <rPh sb="11" eb="12">
      <t>リツ</t>
    </rPh>
    <rPh sb="20" eb="22">
      <t>フカ</t>
    </rPh>
    <rPh sb="22" eb="24">
      <t>ネンリョウ</t>
    </rPh>
    <rPh sb="24" eb="26">
      <t>ショウヒ</t>
    </rPh>
    <rPh sb="26" eb="27">
      <t>リツ</t>
    </rPh>
    <rPh sb="38" eb="40">
      <t>フカ</t>
    </rPh>
    <rPh sb="40" eb="42">
      <t>ネンリョウ</t>
    </rPh>
    <rPh sb="42" eb="44">
      <t>ショウヒ</t>
    </rPh>
    <rPh sb="44" eb="45">
      <t>リツ</t>
    </rPh>
    <rPh sb="56" eb="58">
      <t>フカ</t>
    </rPh>
    <rPh sb="58" eb="60">
      <t>ネンリョウ</t>
    </rPh>
    <rPh sb="60" eb="62">
      <t>ショウヒ</t>
    </rPh>
    <rPh sb="62" eb="63">
      <t>リツ</t>
    </rPh>
    <rPh sb="75" eb="77">
      <t>フカ</t>
    </rPh>
    <rPh sb="77" eb="79">
      <t>ネンリョウ</t>
    </rPh>
    <rPh sb="79" eb="81">
      <t>ショウヒ</t>
    </rPh>
    <rPh sb="81" eb="82">
      <t>リツ</t>
    </rPh>
    <phoneticPr fontId="1"/>
  </si>
  <si>
    <t>※３　⑨省エネルギー効果（％）＝（⑧の欄の（導入前－導入後）÷導入前）</t>
    <rPh sb="19" eb="20">
      <t>ラン</t>
    </rPh>
    <rPh sb="22" eb="25">
      <t>ドウニュウマエ</t>
    </rPh>
    <rPh sb="26" eb="29">
      <t>ドウニュウゴ</t>
    </rPh>
    <rPh sb="31" eb="34">
      <t>ドウニュウマエ</t>
    </rPh>
    <phoneticPr fontId="1"/>
  </si>
  <si>
    <t>（株）A社</t>
    <rPh sb="0" eb="3">
      <t>カブ</t>
    </rPh>
    <rPh sb="4" eb="5">
      <t>シャ</t>
    </rPh>
    <phoneticPr fontId="1"/>
  </si>
  <si>
    <t>省エネ機器リスト
の該当番号</t>
    <rPh sb="0" eb="1">
      <t>ショウ</t>
    </rPh>
    <rPh sb="3" eb="5">
      <t>キキ</t>
    </rPh>
    <rPh sb="10" eb="12">
      <t>ガイトウ</t>
    </rPh>
    <rPh sb="12" eb="14">
      <t>バンゴウ</t>
    </rPh>
    <phoneticPr fontId="1"/>
  </si>
  <si>
    <t>6AB-C</t>
    <phoneticPr fontId="1"/>
  </si>
  <si>
    <t>6AB-CD</t>
    <phoneticPr fontId="1"/>
  </si>
  <si>
    <t>省エネ機器リストの
証書番号を記載</t>
    <rPh sb="0" eb="1">
      <t>ショウ</t>
    </rPh>
    <rPh sb="3" eb="5">
      <t>キキ</t>
    </rPh>
    <rPh sb="10" eb="12">
      <t>ショウショ</t>
    </rPh>
    <rPh sb="12" eb="14">
      <t>バンゴウ</t>
    </rPh>
    <rPh sb="15" eb="17">
      <t>キサイ</t>
    </rPh>
    <phoneticPr fontId="1"/>
  </si>
  <si>
    <t>6AB-CDE</t>
    <phoneticPr fontId="1"/>
  </si>
  <si>
    <t>3AB</t>
    <phoneticPr fontId="1"/>
  </si>
  <si>
    <t>3ABC</t>
    <phoneticPr fontId="1"/>
  </si>
  <si>
    <t>管理銘板の機関番号</t>
    <rPh sb="0" eb="2">
      <t>カンリ</t>
    </rPh>
    <rPh sb="2" eb="3">
      <t>メイ</t>
    </rPh>
    <rPh sb="3" eb="4">
      <t>バン</t>
    </rPh>
    <rPh sb="5" eb="7">
      <t>キカン</t>
    </rPh>
    <rPh sb="7" eb="9">
      <t>バンゴウ</t>
    </rPh>
    <phoneticPr fontId="1"/>
  </si>
  <si>
    <t>管理銘板の銘板番号</t>
    <rPh sb="0" eb="2">
      <t>カンリ</t>
    </rPh>
    <rPh sb="2" eb="3">
      <t>メイ</t>
    </rPh>
    <rPh sb="3" eb="4">
      <t>バン</t>
    </rPh>
    <rPh sb="5" eb="6">
      <t>メイ</t>
    </rPh>
    <rPh sb="6" eb="7">
      <t>イタ</t>
    </rPh>
    <rPh sb="7" eb="9">
      <t>バンゴウ</t>
    </rPh>
    <phoneticPr fontId="1"/>
  </si>
  <si>
    <t>（株）B社</t>
    <rPh sb="0" eb="3">
      <t>カブ</t>
    </rPh>
    <rPh sb="4" eb="5">
      <t>シャ</t>
    </rPh>
    <phoneticPr fontId="1"/>
  </si>
  <si>
    <t>AB40C</t>
    <phoneticPr fontId="1"/>
  </si>
  <si>
    <t>AB40F</t>
    <phoneticPr fontId="1"/>
  </si>
  <si>
    <t>6ZA-CE</t>
    <phoneticPr fontId="1"/>
  </si>
  <si>
    <t>6ZA-C</t>
    <phoneticPr fontId="1"/>
  </si>
  <si>
    <t>メタハラ灯10kW×6灯</t>
    <rPh sb="4" eb="5">
      <t>ヒ</t>
    </rPh>
    <rPh sb="11" eb="12">
      <t>ヒ</t>
    </rPh>
    <phoneticPr fontId="1"/>
  </si>
  <si>
    <t>LED灯200ｗ×200パネル</t>
    <rPh sb="3" eb="4">
      <t>ヒ</t>
    </rPh>
    <phoneticPr fontId="1"/>
  </si>
  <si>
    <t>6EFG-D</t>
    <phoneticPr fontId="1"/>
  </si>
  <si>
    <t>　　　計算結果は小数点３位を四捨五入し、２位まで記載すること。(0.74はガソリンの比重)</t>
    <rPh sb="42" eb="44">
      <t>ヒジュウ</t>
    </rPh>
    <phoneticPr fontId="1"/>
  </si>
  <si>
    <t>※１　4モード燃料消費率は、被代替機器・代替機器燃料消費率一覧表に記載された数字を記載。</t>
    <rPh sb="7" eb="9">
      <t>ネンリョウ</t>
    </rPh>
    <rPh sb="9" eb="11">
      <t>ショウヒ</t>
    </rPh>
    <rPh sb="11" eb="12">
      <t>リツ</t>
    </rPh>
    <rPh sb="33" eb="35">
      <t>キサイ</t>
    </rPh>
    <rPh sb="38" eb="40">
      <t>スウジ</t>
    </rPh>
    <rPh sb="41" eb="43">
      <t>キサイ</t>
    </rPh>
    <phoneticPr fontId="1"/>
  </si>
  <si>
    <t>※４　一覧表NO.は被代替機器・代替機器燃料消費率の一覧表NO.を記載すること</t>
    <rPh sb="3" eb="5">
      <t>イチラン</t>
    </rPh>
    <rPh sb="5" eb="6">
      <t>ヒョウ</t>
    </rPh>
    <rPh sb="10" eb="13">
      <t>ヒダイタイ</t>
    </rPh>
    <rPh sb="13" eb="15">
      <t>キキ</t>
    </rPh>
    <rPh sb="16" eb="18">
      <t>ダイタイ</t>
    </rPh>
    <rPh sb="18" eb="20">
      <t>キキ</t>
    </rPh>
    <rPh sb="20" eb="22">
      <t>ネンリョウ</t>
    </rPh>
    <rPh sb="22" eb="24">
      <t>ショウヒ</t>
    </rPh>
    <rPh sb="24" eb="25">
      <t>リツ</t>
    </rPh>
    <rPh sb="26" eb="28">
      <t>イチラン</t>
    </rPh>
    <rPh sb="28" eb="29">
      <t>ヒョウ</t>
    </rPh>
    <rPh sb="33" eb="35">
      <t>キサイ</t>
    </rPh>
    <phoneticPr fontId="1"/>
  </si>
  <si>
    <t>　　　 1/4負荷燃料消費率×0.15＋2/4負荷燃料消費率×0.15＋3/4負荷燃料消費率×0.5＋4/4負荷燃料消費率×0.2により算出して記載すること。</t>
    <phoneticPr fontId="1"/>
  </si>
  <si>
    <t>競争力強化型機器等導入緊急対策事業</t>
    <phoneticPr fontId="1"/>
  </si>
  <si>
    <t>船内機基準適合証明書　（１．被代替エンジンよりも燃料消費量5％以上削減が見込まれるエンジンの導入）　</t>
    <phoneticPr fontId="1"/>
  </si>
  <si>
    <t>船内機基準適合証明書　（２．被代替エンジンより連続出力の低い出力のエンジンの導入）　</t>
    <phoneticPr fontId="1"/>
  </si>
  <si>
    <t>※４　一覧表NO.は被代替機器・代替機器燃料消費率の一覧表NO.を記載すること</t>
    <phoneticPr fontId="1"/>
  </si>
  <si>
    <t>A社　○○</t>
    <rPh sb="1" eb="2">
      <t>シャ</t>
    </rPh>
    <phoneticPr fontId="1"/>
  </si>
  <si>
    <t>A社　××</t>
    <rPh sb="1" eb="2">
      <t>シャ</t>
    </rPh>
    <phoneticPr fontId="1"/>
  </si>
  <si>
    <t>船内機基準適合証明書　（３．経年劣化により旧型エンジンを同出力以下の新型エンジンに換装）　</t>
    <phoneticPr fontId="1"/>
  </si>
  <si>
    <t>船外機基準適合証明書　</t>
    <rPh sb="0" eb="3">
      <t>センガイキ</t>
    </rPh>
    <rPh sb="3" eb="5">
      <t>キジュン</t>
    </rPh>
    <rPh sb="5" eb="7">
      <t>テキゴウ</t>
    </rPh>
    <rPh sb="7" eb="9">
      <t>ショウメイ</t>
    </rPh>
    <rPh sb="9" eb="10">
      <t>ショ</t>
    </rPh>
    <phoneticPr fontId="1"/>
  </si>
  <si>
    <t>※３　船外機の性能データを添付すること</t>
    <rPh sb="3" eb="6">
      <t>センガイキ</t>
    </rPh>
    <phoneticPr fontId="1"/>
  </si>
  <si>
    <t>競争力強化型機器等導入緊急対策事業の申請にあたり本紙を提出します。本紙の内容に相違はありません。</t>
    <phoneticPr fontId="1"/>
  </si>
  <si>
    <t>発電機関基準適合証明書　</t>
    <rPh sb="0" eb="2">
      <t>ハツデン</t>
    </rPh>
    <rPh sb="2" eb="4">
      <t>キカン</t>
    </rPh>
    <rPh sb="4" eb="6">
      <t>キジュン</t>
    </rPh>
    <rPh sb="6" eb="8">
      <t>テキゴウ</t>
    </rPh>
    <rPh sb="8" eb="11">
      <t>ショウメイショ</t>
    </rPh>
    <phoneticPr fontId="1"/>
  </si>
  <si>
    <t>競争力強化型機器等導入緊急対策事業</t>
    <phoneticPr fontId="1"/>
  </si>
  <si>
    <t>・被代替機として異なる複数の乾燥機を使用している場合は、行を追加して導入前の合計値を試算してください。</t>
    <rPh sb="1" eb="2">
      <t>ヒ</t>
    </rPh>
    <rPh sb="2" eb="4">
      <t>ダイタイ</t>
    </rPh>
    <rPh sb="4" eb="5">
      <t>キ</t>
    </rPh>
    <rPh sb="8" eb="9">
      <t>コト</t>
    </rPh>
    <rPh sb="11" eb="13">
      <t>フクスウ</t>
    </rPh>
    <rPh sb="14" eb="17">
      <t>カンソウキ</t>
    </rPh>
    <rPh sb="18" eb="20">
      <t>シヨウ</t>
    </rPh>
    <rPh sb="24" eb="26">
      <t>バアイ</t>
    </rPh>
    <rPh sb="28" eb="29">
      <t>ギョウ</t>
    </rPh>
    <rPh sb="30" eb="32">
      <t>ツイカ</t>
    </rPh>
    <rPh sb="34" eb="36">
      <t>ドウニュウ</t>
    </rPh>
    <rPh sb="36" eb="37">
      <t>マエ</t>
    </rPh>
    <rPh sb="38" eb="41">
      <t>ゴウケイチ</t>
    </rPh>
    <rPh sb="42" eb="44">
      <t>シサン</t>
    </rPh>
    <phoneticPr fontId="1"/>
  </si>
  <si>
    <t>※４　発電機関の性能データを添付すること</t>
    <rPh sb="3" eb="5">
      <t>ハツデン</t>
    </rPh>
    <rPh sb="5" eb="7">
      <t>キカン</t>
    </rPh>
    <phoneticPr fontId="1"/>
  </si>
  <si>
    <t>※２　本性能証明書に記載した数値の裏づけとなる資料を添付すること。</t>
    <rPh sb="3" eb="4">
      <t>ホン</t>
    </rPh>
    <rPh sb="4" eb="6">
      <t>セイノウ</t>
    </rPh>
    <rPh sb="6" eb="9">
      <t>ショウメイショ</t>
    </rPh>
    <rPh sb="10" eb="12">
      <t>キサイ</t>
    </rPh>
    <rPh sb="14" eb="16">
      <t>スウチ</t>
    </rPh>
    <rPh sb="17" eb="18">
      <t>ウラ</t>
    </rPh>
    <rPh sb="23" eb="25">
      <t>シリョウ</t>
    </rPh>
    <rPh sb="26" eb="28">
      <t>テンプ</t>
    </rPh>
    <phoneticPr fontId="1"/>
  </si>
  <si>
    <t>資料③</t>
    <rPh sb="0" eb="2">
      <t>シリョウ</t>
    </rPh>
    <phoneticPr fontId="1"/>
  </si>
  <si>
    <t>※１　連続出力燃料消費率は、被代替機器・代替機器燃料消費率一覧表に記載された数字を記載。</t>
    <rPh sb="3" eb="5">
      <t>レンゾク</t>
    </rPh>
    <rPh sb="5" eb="7">
      <t>シュツリョク</t>
    </rPh>
    <rPh sb="7" eb="9">
      <t>ネンリョウ</t>
    </rPh>
    <rPh sb="9" eb="11">
      <t>ショウヒ</t>
    </rPh>
    <rPh sb="11" eb="12">
      <t>リツ</t>
    </rPh>
    <rPh sb="33" eb="35">
      <t>キサイ</t>
    </rPh>
    <rPh sb="38" eb="40">
      <t>スウジ</t>
    </rPh>
    <rPh sb="41" eb="43">
      <t>キサイ</t>
    </rPh>
    <phoneticPr fontId="1"/>
  </si>
  <si>
    <t>　代表理事会長　三浦　秀樹　殿</t>
    <rPh sb="1" eb="3">
      <t>ダイヒョウ</t>
    </rPh>
    <rPh sb="3" eb="5">
      <t>リジ</t>
    </rPh>
    <rPh sb="5" eb="7">
      <t>カイチョウ</t>
    </rPh>
    <rPh sb="8" eb="10">
      <t>ミウラ</t>
    </rPh>
    <rPh sb="11" eb="13">
      <t>ヒデキ</t>
    </rPh>
    <rPh sb="14" eb="15">
      <t>ドノ</t>
    </rPh>
    <phoneticPr fontId="1"/>
  </si>
  <si>
    <t>令和○年○○月○○日</t>
    <rPh sb="0" eb="2">
      <t>レイワ</t>
    </rPh>
    <rPh sb="3" eb="4">
      <t>ネン</t>
    </rPh>
    <rPh sb="6" eb="7">
      <t>ガツ</t>
    </rPh>
    <rPh sb="9" eb="10">
      <t>ニチ</t>
    </rPh>
    <phoneticPr fontId="1"/>
  </si>
  <si>
    <t xml:space="preserve">      </t>
    <phoneticPr fontId="1"/>
  </si>
  <si>
    <t>　　　　　　　　　　　  LED集魚灯仕様性能証明書      　　※省力・省コスト</t>
    <rPh sb="16" eb="18">
      <t>シュウギョ</t>
    </rPh>
    <rPh sb="18" eb="19">
      <t>トウ</t>
    </rPh>
    <rPh sb="19" eb="21">
      <t>シヨウ</t>
    </rPh>
    <rPh sb="21" eb="23">
      <t>セイノウ</t>
    </rPh>
    <rPh sb="23" eb="26">
      <t>ショウメイショ</t>
    </rPh>
    <rPh sb="35" eb="37">
      <t>ショウリョク</t>
    </rPh>
    <rPh sb="38" eb="39">
      <t>ショウ</t>
    </rPh>
    <phoneticPr fontId="1"/>
  </si>
  <si>
    <t>　　　　　　　　　　　　　　　  　昆布乾燥機仕様性能証明書　　　　　　　　　※省力・省コスト</t>
    <rPh sb="40" eb="42">
      <t>ショウリョク</t>
    </rPh>
    <rPh sb="43" eb="44">
      <t>ショウ</t>
    </rPh>
    <phoneticPr fontId="1"/>
  </si>
  <si>
    <t>　　　　　　　　　　　　 その他の機器仕様性能証明書　　　　　※省力・省コスト</t>
    <rPh sb="15" eb="16">
      <t>タ</t>
    </rPh>
    <rPh sb="17" eb="19">
      <t>キキ</t>
    </rPh>
    <rPh sb="19" eb="21">
      <t>シヨウ</t>
    </rPh>
    <rPh sb="21" eb="23">
      <t>セイノウ</t>
    </rPh>
    <rPh sb="23" eb="26">
      <t>ショウメイショ</t>
    </rPh>
    <rPh sb="32" eb="34">
      <t>ショウリョク</t>
    </rPh>
    <rPh sb="35" eb="36">
      <t>ショウ</t>
    </rPh>
    <phoneticPr fontId="1"/>
  </si>
  <si>
    <t>設置場所
・船名
・使用者</t>
  </si>
  <si>
    <t>設置場所
・船名
・使用者</t>
    <rPh sb="0" eb="2">
      <t>セッチ</t>
    </rPh>
    <rPh sb="2" eb="4">
      <t>バショ</t>
    </rPh>
    <rPh sb="6" eb="8">
      <t>センメイ</t>
    </rPh>
    <rPh sb="10" eb="13">
      <t>シヨウシャ</t>
    </rPh>
    <phoneticPr fontId="1"/>
  </si>
  <si>
    <t>①メーカー名</t>
    <rPh sb="5" eb="6">
      <t>メイ</t>
    </rPh>
    <phoneticPr fontId="1"/>
  </si>
  <si>
    <t>②機器リスト番号</t>
    <rPh sb="1" eb="3">
      <t>キキ</t>
    </rPh>
    <rPh sb="6" eb="8">
      <t>バンゴウ</t>
    </rPh>
    <phoneticPr fontId="1"/>
  </si>
  <si>
    <t>④型式認定
　機関証書番号</t>
    <phoneticPr fontId="1"/>
  </si>
  <si>
    <t>※３　⑧省エネルギー効果（％）＝（⑦の欄の（導入前－導入後）÷導入前）</t>
    <rPh sb="19" eb="20">
      <t>ラン</t>
    </rPh>
    <rPh sb="22" eb="25">
      <t>ドウニュウマエ</t>
    </rPh>
    <rPh sb="26" eb="29">
      <t>ドウニュウゴ</t>
    </rPh>
    <rPh sb="31" eb="34">
      <t>ドウニュウマエ</t>
    </rPh>
    <phoneticPr fontId="1"/>
  </si>
  <si>
    <t>⑤連続出力（kW）</t>
    <rPh sb="1" eb="3">
      <t>レンゾク</t>
    </rPh>
    <rPh sb="3" eb="5">
      <t>シュツリョク</t>
    </rPh>
    <phoneticPr fontId="1"/>
  </si>
  <si>
    <t>設置場所
・船名
・使用者</t>
    <phoneticPr fontId="1"/>
  </si>
  <si>
    <t>・第10全漁連丸
・漁安協　太郎</t>
    <rPh sb="10" eb="13">
      <t>ギョ</t>
    </rPh>
    <phoneticPr fontId="1"/>
  </si>
  <si>
    <t>※２　⑧省エネルギー効果は一律5％とする。</t>
    <rPh sb="4" eb="5">
      <t>ショウ</t>
    </rPh>
    <rPh sb="10" eb="12">
      <t>コウカ</t>
    </rPh>
    <rPh sb="13" eb="15">
      <t>イチリツ</t>
    </rPh>
    <phoneticPr fontId="1"/>
  </si>
  <si>
    <t>⑥連続出力時
　回転数</t>
    <rPh sb="1" eb="3">
      <t>レンゾク</t>
    </rPh>
    <rPh sb="3" eb="6">
      <t>シュツリョクジ</t>
    </rPh>
    <rPh sb="8" eb="11">
      <t>カイテンスウ</t>
    </rPh>
    <phoneticPr fontId="1"/>
  </si>
  <si>
    <t>②機関名称</t>
    <rPh sb="1" eb="3">
      <t>キカン</t>
    </rPh>
    <rPh sb="3" eb="5">
      <t>メイショウ</t>
    </rPh>
    <phoneticPr fontId="1"/>
  </si>
  <si>
    <t>③発電機関出力</t>
    <rPh sb="1" eb="3">
      <t>ハツデン</t>
    </rPh>
    <rPh sb="3" eb="5">
      <t>キカン</t>
    </rPh>
    <rPh sb="5" eb="7">
      <t>シュツリョク</t>
    </rPh>
    <phoneticPr fontId="1"/>
  </si>
  <si>
    <t>④定格時回転数</t>
    <rPh sb="1" eb="3">
      <t>テイカク</t>
    </rPh>
    <rPh sb="3" eb="4">
      <t>ジ</t>
    </rPh>
    <rPh sb="4" eb="7">
      <t>カイテンスウ</t>
    </rPh>
    <phoneticPr fontId="1"/>
  </si>
  <si>
    <t>①設備内容</t>
    <rPh sb="1" eb="3">
      <t>セツビ</t>
    </rPh>
    <rPh sb="3" eb="5">
      <t>ナイヨウ</t>
    </rPh>
    <phoneticPr fontId="1"/>
  </si>
  <si>
    <t>②集魚灯負荷量(kW)</t>
    <rPh sb="1" eb="4">
      <t>シュウギョトウ</t>
    </rPh>
    <rPh sb="4" eb="7">
      <t>フカリョウ</t>
    </rPh>
    <phoneticPr fontId="1"/>
  </si>
  <si>
    <t>③発電機関型式</t>
    <rPh sb="1" eb="3">
      <t>ハツデン</t>
    </rPh>
    <rPh sb="3" eb="5">
      <t>キカン</t>
    </rPh>
    <rPh sb="5" eb="7">
      <t>カタシキ</t>
    </rPh>
    <phoneticPr fontId="1"/>
  </si>
  <si>
    <t>⑤燃料消費量（L/h）　※2</t>
    <rPh sb="1" eb="3">
      <t>ネンリョウ</t>
    </rPh>
    <rPh sb="3" eb="6">
      <t>ショウヒリョウ</t>
    </rPh>
    <phoneticPr fontId="1"/>
  </si>
  <si>
    <t>⑥省エネルギー効果(%)　※3</t>
    <rPh sb="1" eb="2">
      <t>ショウ</t>
    </rPh>
    <rPh sb="7" eb="9">
      <t>コウカ</t>
    </rPh>
    <phoneticPr fontId="1"/>
  </si>
  <si>
    <t>・漁安協　太郎</t>
    <rPh sb="1" eb="4">
      <t>ギョ</t>
    </rPh>
    <rPh sb="5" eb="7">
      <t>タロウ</t>
    </rPh>
    <phoneticPr fontId="1"/>
  </si>
  <si>
    <t>※１　発電機関の性能データから④集魚灯負荷量時の燃料消費率を読み取り記入すること。</t>
    <rPh sb="3" eb="5">
      <t>ハツデン</t>
    </rPh>
    <rPh sb="5" eb="7">
      <t>キカン</t>
    </rPh>
    <rPh sb="8" eb="10">
      <t>セイノウ</t>
    </rPh>
    <rPh sb="16" eb="18">
      <t>シュウギョ</t>
    </rPh>
    <rPh sb="18" eb="19">
      <t>トウ</t>
    </rPh>
    <rPh sb="19" eb="21">
      <t>フカ</t>
    </rPh>
    <rPh sb="21" eb="22">
      <t>リョウ</t>
    </rPh>
    <rPh sb="22" eb="23">
      <t>ジ</t>
    </rPh>
    <rPh sb="24" eb="26">
      <t>ネンリョウ</t>
    </rPh>
    <rPh sb="26" eb="28">
      <t>ショウヒ</t>
    </rPh>
    <rPh sb="28" eb="29">
      <t>リツ</t>
    </rPh>
    <rPh sb="30" eb="31">
      <t>ヨ</t>
    </rPh>
    <rPh sb="32" eb="33">
      <t>ト</t>
    </rPh>
    <rPh sb="34" eb="36">
      <t>キニュウ</t>
    </rPh>
    <phoneticPr fontId="1"/>
  </si>
  <si>
    <t>※３　⑥省エネルギー効果（％）＝（⑤の欄の（導入前－導入後）÷導入前）</t>
    <rPh sb="19" eb="20">
      <t>ラン</t>
    </rPh>
    <rPh sb="22" eb="25">
      <t>ドウニュウマエ</t>
    </rPh>
    <rPh sb="26" eb="29">
      <t>ドウニュウゴ</t>
    </rPh>
    <rPh sb="31" eb="34">
      <t>ドウニュウマエ</t>
    </rPh>
    <phoneticPr fontId="1"/>
  </si>
  <si>
    <t>②型式</t>
    <rPh sb="1" eb="3">
      <t>カタシキ</t>
    </rPh>
    <phoneticPr fontId="1"/>
  </si>
  <si>
    <t>③種別</t>
    <rPh sb="1" eb="3">
      <t>シュベツ</t>
    </rPh>
    <phoneticPr fontId="1"/>
  </si>
  <si>
    <t>④使用台数</t>
    <rPh sb="1" eb="3">
      <t>シヨウ</t>
    </rPh>
    <rPh sb="3" eb="5">
      <t>ダイスウ</t>
    </rPh>
    <phoneticPr fontId="1"/>
  </si>
  <si>
    <t>⑦使用燃料</t>
    <rPh sb="1" eb="3">
      <t>シヨウ</t>
    </rPh>
    <rPh sb="3" eb="5">
      <t>ネンリョウ</t>
    </rPh>
    <phoneticPr fontId="1"/>
  </si>
  <si>
    <t>⑧換算率</t>
    <rPh sb="1" eb="4">
      <t>カンサンリツ</t>
    </rPh>
    <phoneticPr fontId="1"/>
  </si>
  <si>
    <t>※２　⑨省エネルギー効果（％）＝（⑧の欄の（導入前－導入後）÷導入前）</t>
    <rPh sb="19" eb="20">
      <t>ラン</t>
    </rPh>
    <rPh sb="22" eb="25">
      <t>ドウニュウマエ</t>
    </rPh>
    <rPh sb="26" eb="29">
      <t>ドウニュウゴ</t>
    </rPh>
    <rPh sb="31" eb="34">
      <t>ドウニュウマエ</t>
    </rPh>
    <phoneticPr fontId="1"/>
  </si>
  <si>
    <t>・第11全漁連丸
・全漁　次郎</t>
    <rPh sb="13" eb="14">
      <t>ツギ</t>
    </rPh>
    <phoneticPr fontId="1"/>
  </si>
  <si>
    <t>・第12全漁連丸　
・漁安協　次郎</t>
    <rPh sb="1" eb="2">
      <t>ダイ</t>
    </rPh>
    <rPh sb="4" eb="5">
      <t>ゼン</t>
    </rPh>
    <rPh sb="5" eb="7">
      <t>ギョレン</t>
    </rPh>
    <rPh sb="7" eb="8">
      <t>マル</t>
    </rPh>
    <rPh sb="11" eb="12">
      <t>ギョ</t>
    </rPh>
    <rPh sb="12" eb="14">
      <t>アンキョウ</t>
    </rPh>
    <rPh sb="15" eb="17">
      <t>ジロウ</t>
    </rPh>
    <phoneticPr fontId="1"/>
  </si>
  <si>
    <t>・第13全漁連丸　
・漁安協　次郎</t>
    <rPh sb="1" eb="2">
      <t>ダイ</t>
    </rPh>
    <rPh sb="4" eb="5">
      <t>ゼン</t>
    </rPh>
    <rPh sb="5" eb="7">
      <t>ギョレン</t>
    </rPh>
    <rPh sb="7" eb="8">
      <t>マル</t>
    </rPh>
    <rPh sb="11" eb="12">
      <t>ギョ</t>
    </rPh>
    <rPh sb="12" eb="14">
      <t>アンキョウ</t>
    </rPh>
    <rPh sb="15" eb="17">
      <t>ジロウ</t>
    </rPh>
    <phoneticPr fontId="1"/>
  </si>
  <si>
    <t>・第14全漁連丸
・全漁　三郎</t>
    <rPh sb="13" eb="14">
      <t>サン</t>
    </rPh>
    <phoneticPr fontId="1"/>
  </si>
  <si>
    <t>・第15全漁連丸</t>
    <phoneticPr fontId="1"/>
  </si>
  <si>
    <t>①メーカー名</t>
    <phoneticPr fontId="1"/>
  </si>
  <si>
    <t>②機器名称</t>
    <rPh sb="1" eb="3">
      <t>キキ</t>
    </rPh>
    <phoneticPr fontId="1"/>
  </si>
  <si>
    <t>③使用燃料</t>
    <rPh sb="1" eb="3">
      <t>シヨウ</t>
    </rPh>
    <rPh sb="3" eb="5">
      <t>ネンリョウ</t>
    </rPh>
    <phoneticPr fontId="1"/>
  </si>
  <si>
    <t>⑤省エネルギー効果（％）　※１</t>
    <rPh sb="1" eb="2">
      <t>ショウ</t>
    </rPh>
    <rPh sb="7" eb="9">
      <t>コウカ</t>
    </rPh>
    <phoneticPr fontId="1"/>
  </si>
  <si>
    <t>※１　⑤省エネルギー効果（％）＝（④の欄の（導入前－導入後）÷導入前）</t>
    <rPh sb="4" eb="5">
      <t>ショウ</t>
    </rPh>
    <rPh sb="10" eb="12">
      <t>コウカ</t>
    </rPh>
    <rPh sb="19" eb="20">
      <t>ラン</t>
    </rPh>
    <rPh sb="22" eb="24">
      <t>ドウニュウ</t>
    </rPh>
    <rPh sb="24" eb="25">
      <t>マエ</t>
    </rPh>
    <rPh sb="26" eb="29">
      <t>ドウニュウゴ</t>
    </rPh>
    <rPh sb="31" eb="34">
      <t>ドウニュウマエ</t>
    </rPh>
    <phoneticPr fontId="1"/>
  </si>
  <si>
    <t>・上記の表中の⑦燃料消費量を含め、不明な点などはメーカーまたは販売店にお問い合わせください。</t>
    <rPh sb="1" eb="3">
      <t>ジョウキ</t>
    </rPh>
    <rPh sb="4" eb="6">
      <t>ヒョウチュウ</t>
    </rPh>
    <rPh sb="8" eb="10">
      <t>ネンリョウ</t>
    </rPh>
    <rPh sb="10" eb="13">
      <t>ショウヒリョウ</t>
    </rPh>
    <rPh sb="14" eb="15">
      <t>フク</t>
    </rPh>
    <rPh sb="17" eb="19">
      <t>フメイ</t>
    </rPh>
    <rPh sb="20" eb="21">
      <t>テン</t>
    </rPh>
    <rPh sb="31" eb="34">
      <t>ハンバイテン</t>
    </rPh>
    <rPh sb="36" eb="37">
      <t>ト</t>
    </rPh>
    <rPh sb="38" eb="39">
      <t>ア</t>
    </rPh>
    <phoneticPr fontId="1"/>
  </si>
  <si>
    <t>・上記の表中の⑧燃料消費量を含め、不明な点などはメーカーまたは販売店にお問い合わせください。</t>
    <rPh sb="1" eb="3">
      <t>ジョウキ</t>
    </rPh>
    <rPh sb="4" eb="6">
      <t>ヒョウチュウ</t>
    </rPh>
    <rPh sb="8" eb="10">
      <t>ネンリョウ</t>
    </rPh>
    <rPh sb="10" eb="13">
      <t>ショウヒリョウ</t>
    </rPh>
    <rPh sb="14" eb="15">
      <t>フク</t>
    </rPh>
    <rPh sb="17" eb="19">
      <t>フメイ</t>
    </rPh>
    <rPh sb="20" eb="21">
      <t>テン</t>
    </rPh>
    <rPh sb="31" eb="34">
      <t>ハンバイテン</t>
    </rPh>
    <rPh sb="36" eb="37">
      <t>ト</t>
    </rPh>
    <rPh sb="38" eb="39">
      <t>ア</t>
    </rPh>
    <phoneticPr fontId="1"/>
  </si>
  <si>
    <t>・上記の表中の⑤燃料消費量を含め、不明な点などはメーカーまたは販売店にお問い合わせください。</t>
    <rPh sb="1" eb="3">
      <t>ジョウキ</t>
    </rPh>
    <rPh sb="4" eb="6">
      <t>ヒョウチュウ</t>
    </rPh>
    <rPh sb="8" eb="10">
      <t>ネンリョウ</t>
    </rPh>
    <rPh sb="10" eb="13">
      <t>ショウヒリョウ</t>
    </rPh>
    <rPh sb="14" eb="15">
      <t>フク</t>
    </rPh>
    <rPh sb="17" eb="19">
      <t>フメイ</t>
    </rPh>
    <rPh sb="20" eb="21">
      <t>テン</t>
    </rPh>
    <rPh sb="31" eb="34">
      <t>ハンバイテン</t>
    </rPh>
    <rPh sb="36" eb="37">
      <t>ト</t>
    </rPh>
    <rPh sb="38" eb="39">
      <t>ア</t>
    </rPh>
    <phoneticPr fontId="1"/>
  </si>
  <si>
    <t>・上記の表中の⑨換算後燃料消費量を含め、不明な点などはメーカーまたは販売店にお問い合わせください。</t>
    <rPh sb="1" eb="3">
      <t>ジョウキ</t>
    </rPh>
    <rPh sb="4" eb="6">
      <t>ヒョウチュウ</t>
    </rPh>
    <rPh sb="8" eb="10">
      <t>カンサン</t>
    </rPh>
    <rPh sb="10" eb="11">
      <t>ゴ</t>
    </rPh>
    <rPh sb="11" eb="13">
      <t>ネンリョウ</t>
    </rPh>
    <rPh sb="13" eb="16">
      <t>ショウヒリョウ</t>
    </rPh>
    <rPh sb="17" eb="18">
      <t>フク</t>
    </rPh>
    <rPh sb="20" eb="22">
      <t>フメイ</t>
    </rPh>
    <rPh sb="23" eb="24">
      <t>テン</t>
    </rPh>
    <rPh sb="34" eb="37">
      <t>ハンバイテン</t>
    </rPh>
    <rPh sb="39" eb="40">
      <t>ト</t>
    </rPh>
    <rPh sb="41" eb="42">
      <t>ア</t>
    </rPh>
    <phoneticPr fontId="1"/>
  </si>
  <si>
    <t>設置場所
・所在地
・使用者</t>
    <rPh sb="0" eb="2">
      <t>セッチ</t>
    </rPh>
    <rPh sb="2" eb="4">
      <t>バショ</t>
    </rPh>
    <rPh sb="6" eb="9">
      <t>ショザイチ</t>
    </rPh>
    <rPh sb="11" eb="14">
      <t>シヨウシャ</t>
    </rPh>
    <phoneticPr fontId="1"/>
  </si>
  <si>
    <t>・上記の表中の⑧燃油消費量を含め、不明な点などはメーカーまたは販売店にお問い合わせください。</t>
    <rPh sb="1" eb="3">
      <t>ジョウキ</t>
    </rPh>
    <rPh sb="4" eb="6">
      <t>ヒョウチュウ</t>
    </rPh>
    <rPh sb="8" eb="10">
      <t>ネンユ</t>
    </rPh>
    <rPh sb="10" eb="13">
      <t>ショウヒリョウ</t>
    </rPh>
    <rPh sb="14" eb="15">
      <t>フク</t>
    </rPh>
    <rPh sb="17" eb="19">
      <t>フメイ</t>
    </rPh>
    <rPh sb="20" eb="21">
      <t>テン</t>
    </rPh>
    <rPh sb="31" eb="34">
      <t>ハンバイテン</t>
    </rPh>
    <rPh sb="36" eb="37">
      <t>ト</t>
    </rPh>
    <rPh sb="38" eb="39">
      <t>ア</t>
    </rPh>
    <phoneticPr fontId="1"/>
  </si>
  <si>
    <t>※２　導入前後の燃料消費量は、②集魚灯負荷量(kW)×④　②の時の燃料消費率(g/kWh)÷0.84÷1000により算出。</t>
    <rPh sb="3" eb="5">
      <t>ドウニュウ</t>
    </rPh>
    <rPh sb="5" eb="7">
      <t>ゼンゴ</t>
    </rPh>
    <rPh sb="8" eb="10">
      <t>ネンリョウ</t>
    </rPh>
    <rPh sb="10" eb="13">
      <t>ショウヒリョウ</t>
    </rPh>
    <rPh sb="33" eb="35">
      <t>ネンリョウ</t>
    </rPh>
    <rPh sb="58" eb="60">
      <t>サンシュツ</t>
    </rPh>
    <phoneticPr fontId="1"/>
  </si>
  <si>
    <t>④１時間あたり
燃料消費量（L）</t>
    <rPh sb="2" eb="4">
      <t>ジカン</t>
    </rPh>
    <rPh sb="8" eb="10">
      <t>ネンリョウ</t>
    </rPh>
    <rPh sb="10" eb="13">
      <t>ショウヒリョウ</t>
    </rPh>
    <phoneticPr fontId="1"/>
  </si>
  <si>
    <t>※１　換算後燃費は、⑥燃料消費量×⑧原油換算率により算出。上記を参考に原油換算すること。</t>
    <rPh sb="3" eb="5">
      <t>カンサン</t>
    </rPh>
    <rPh sb="5" eb="6">
      <t>ゴ</t>
    </rPh>
    <rPh sb="6" eb="8">
      <t>ネンピ</t>
    </rPh>
    <rPh sb="11" eb="13">
      <t>ネンリョウ</t>
    </rPh>
    <rPh sb="13" eb="16">
      <t>ショウヒリョウ</t>
    </rPh>
    <rPh sb="18" eb="20">
      <t>ゲンユ</t>
    </rPh>
    <rPh sb="20" eb="23">
      <t>カンサンリツ</t>
    </rPh>
    <rPh sb="26" eb="28">
      <t>サンシュツ</t>
    </rPh>
    <rPh sb="29" eb="31">
      <t>ジョウキ</t>
    </rPh>
    <rPh sb="32" eb="34">
      <t>サンコウ</t>
    </rPh>
    <rPh sb="35" eb="37">
      <t>ゲンユ</t>
    </rPh>
    <rPh sb="37" eb="39">
      <t>カンサン</t>
    </rPh>
    <phoneticPr fontId="1"/>
  </si>
  <si>
    <t>⑥4モード
　燃料消費率
　(g/kWh)  ※１</t>
    <rPh sb="7" eb="9">
      <t>ネンリョウ</t>
    </rPh>
    <rPh sb="9" eb="11">
      <t>ショウヒ</t>
    </rPh>
    <rPh sb="11" eb="12">
      <t>リツ</t>
    </rPh>
    <phoneticPr fontId="1"/>
  </si>
  <si>
    <t>⑨一覧表NO.
　※４</t>
    <rPh sb="1" eb="3">
      <t>イチラン</t>
    </rPh>
    <rPh sb="3" eb="4">
      <t>ヒョウ</t>
    </rPh>
    <phoneticPr fontId="1"/>
  </si>
  <si>
    <t>　　   計算結果は小数点３位を四捨五入し、２位まで記載すること。</t>
    <phoneticPr fontId="1"/>
  </si>
  <si>
    <t>　　　なお、一覧表に該当機種がない場合は、※４に記す機関の性能データから</t>
    <rPh sb="24" eb="25">
      <t>シル</t>
    </rPh>
    <rPh sb="26" eb="28">
      <t>キカン</t>
    </rPh>
    <rPh sb="29" eb="31">
      <t>セイノウ</t>
    </rPh>
    <phoneticPr fontId="1"/>
  </si>
  <si>
    <t>　　　なお、一覧表に該当機種がない場合は、「機関の性能データ添付」と記載し、同データを添付すること</t>
    <rPh sb="6" eb="8">
      <t>イチラン</t>
    </rPh>
    <rPh sb="8" eb="9">
      <t>ヒョウ</t>
    </rPh>
    <rPh sb="10" eb="12">
      <t>ガイトウ</t>
    </rPh>
    <rPh sb="12" eb="14">
      <t>キシュ</t>
    </rPh>
    <rPh sb="17" eb="19">
      <t>バアイ</t>
    </rPh>
    <rPh sb="22" eb="24">
      <t>キカン</t>
    </rPh>
    <rPh sb="34" eb="36">
      <t>キサイ</t>
    </rPh>
    <rPh sb="38" eb="39">
      <t>ドウ</t>
    </rPh>
    <rPh sb="43" eb="45">
      <t>テンプ</t>
    </rPh>
    <phoneticPr fontId="1"/>
  </si>
  <si>
    <t>　　 なお、一覧表に該当機種がない場合は、※４に記す機関の性能データの4/4負荷燃料消費率を記載。</t>
    <rPh sb="24" eb="25">
      <t>シル</t>
    </rPh>
    <rPh sb="26" eb="28">
      <t>キカン</t>
    </rPh>
    <rPh sb="29" eb="31">
      <t>セイノウ</t>
    </rPh>
    <rPh sb="38" eb="40">
      <t>フカ</t>
    </rPh>
    <rPh sb="40" eb="42">
      <t>ネンリョウ</t>
    </rPh>
    <rPh sb="42" eb="44">
      <t>ショウヒ</t>
    </rPh>
    <rPh sb="44" eb="45">
      <t>リツ</t>
    </rPh>
    <rPh sb="46" eb="48">
      <t>キサイ</t>
    </rPh>
    <phoneticPr fontId="1"/>
  </si>
  <si>
    <t>　　 計算結果は小数点３位を四捨五入し、２位まで記載すること。</t>
    <phoneticPr fontId="1"/>
  </si>
  <si>
    <t>　　なお、一覧表に該当機種がない場合は、「機関の性能データ添付」と記載し、同データを添付すること</t>
    <rPh sb="5" eb="7">
      <t>イチラン</t>
    </rPh>
    <rPh sb="7" eb="8">
      <t>ヒョウ</t>
    </rPh>
    <rPh sb="9" eb="11">
      <t>ガイトウ</t>
    </rPh>
    <rPh sb="11" eb="13">
      <t>キシュ</t>
    </rPh>
    <rPh sb="16" eb="18">
      <t>バアイ</t>
    </rPh>
    <rPh sb="21" eb="23">
      <t>キカン</t>
    </rPh>
    <rPh sb="33" eb="35">
      <t>キサイ</t>
    </rPh>
    <rPh sb="37" eb="38">
      <t>ドウ</t>
    </rPh>
    <rPh sb="42" eb="44">
      <t>テンプ</t>
    </rPh>
    <phoneticPr fontId="1"/>
  </si>
  <si>
    <t>省エネ機器リストの証書番号を記載</t>
    <rPh sb="0" eb="1">
      <t>ショウ</t>
    </rPh>
    <rPh sb="3" eb="5">
      <t>キキ</t>
    </rPh>
    <rPh sb="9" eb="11">
      <t>ショウショ</t>
    </rPh>
    <rPh sb="11" eb="13">
      <t>バンゴウ</t>
    </rPh>
    <rPh sb="14" eb="16">
      <t>キサイ</t>
    </rPh>
    <phoneticPr fontId="1"/>
  </si>
  <si>
    <r>
      <t xml:space="preserve">④ </t>
    </r>
    <r>
      <rPr>
        <sz val="11"/>
        <rFont val="メイリオ"/>
        <family val="3"/>
        <charset val="128"/>
      </rPr>
      <t>②の時の燃料消費率(g/kWh)※1</t>
    </r>
    <rPh sb="4" eb="5">
      <t>ジ</t>
    </rPh>
    <rPh sb="6" eb="8">
      <t>ネンリョウ</t>
    </rPh>
    <rPh sb="8" eb="11">
      <t>ショウヒリツ</t>
    </rPh>
    <phoneticPr fontId="1"/>
  </si>
  <si>
    <t>⑥燃料消費率（g/kWh）　※４</t>
    <rPh sb="1" eb="3">
      <t>ネンリョウ</t>
    </rPh>
    <rPh sb="3" eb="5">
      <t>ショウヒ</t>
    </rPh>
    <rPh sb="5" eb="6">
      <t>リツ</t>
    </rPh>
    <phoneticPr fontId="1"/>
  </si>
  <si>
    <t>※２　導入前後の燃料消費量は、⑤連続出力（kW）×⑥4モード燃料消費率（g/kWh）÷0.84÷1000により算出。</t>
    <rPh sb="3" eb="5">
      <t>ドウニュウ</t>
    </rPh>
    <rPh sb="5" eb="7">
      <t>ゼンゴ</t>
    </rPh>
    <rPh sb="8" eb="10">
      <t>ネンリョウ</t>
    </rPh>
    <rPh sb="10" eb="13">
      <t>ショウヒリョウ</t>
    </rPh>
    <rPh sb="16" eb="18">
      <t>レンゾク</t>
    </rPh>
    <rPh sb="18" eb="20">
      <t>シュツリョク</t>
    </rPh>
    <rPh sb="30" eb="32">
      <t>ネンリョウ</t>
    </rPh>
    <rPh sb="32" eb="34">
      <t>ショウヒ</t>
    </rPh>
    <rPh sb="34" eb="35">
      <t>リツ</t>
    </rPh>
    <phoneticPr fontId="1"/>
  </si>
  <si>
    <t>※２　導入前後の燃料消費量は、⑤連続出力（kW）×⑥連続出力燃料消費率（g/kWh）÷0.84÷1000により算出。</t>
    <rPh sb="3" eb="5">
      <t>ドウニュウ</t>
    </rPh>
    <rPh sb="5" eb="7">
      <t>ゼンゴ</t>
    </rPh>
    <rPh sb="8" eb="10">
      <t>ネンリョウ</t>
    </rPh>
    <rPh sb="10" eb="13">
      <t>ショウヒリョウ</t>
    </rPh>
    <rPh sb="16" eb="18">
      <t>レンゾク</t>
    </rPh>
    <rPh sb="18" eb="20">
      <t>シュツリョク</t>
    </rPh>
    <rPh sb="26" eb="28">
      <t>レンゾク</t>
    </rPh>
    <rPh sb="28" eb="30">
      <t>シュツリョク</t>
    </rPh>
    <rPh sb="30" eb="32">
      <t>ネンリョウ</t>
    </rPh>
    <rPh sb="32" eb="34">
      <t>ショウヒ</t>
    </rPh>
    <rPh sb="34" eb="35">
      <t>リツ</t>
    </rPh>
    <phoneticPr fontId="1"/>
  </si>
  <si>
    <t>※１　燃料消費量は、⑤連続出力（kW）×⑦連続出力時燃料消費率（（g/kw・h）÷0.74÷1000により算出。</t>
    <rPh sb="3" eb="5">
      <t>ネンリョウ</t>
    </rPh>
    <rPh sb="5" eb="8">
      <t>ショウヒリョウ</t>
    </rPh>
    <rPh sb="11" eb="13">
      <t>レンゾク</t>
    </rPh>
    <rPh sb="13" eb="15">
      <t>シュツリョク</t>
    </rPh>
    <rPh sb="21" eb="23">
      <t>レンゾク</t>
    </rPh>
    <rPh sb="23" eb="25">
      <t>シュツリョク</t>
    </rPh>
    <rPh sb="25" eb="26">
      <t>ジ</t>
    </rPh>
    <rPh sb="26" eb="28">
      <t>ネンリョウ</t>
    </rPh>
    <rPh sb="28" eb="30">
      <t>ショウヒ</t>
    </rPh>
    <rPh sb="30" eb="31">
      <t>リツ</t>
    </rPh>
    <phoneticPr fontId="1"/>
  </si>
  <si>
    <t>※２　導入前後の燃料消費量は、③発電機関出力（kW）×⑦4モード燃料消費率（g/kWh）÷0.84÷1000により算出。</t>
    <rPh sb="3" eb="5">
      <t>ドウニュウ</t>
    </rPh>
    <rPh sb="5" eb="7">
      <t>ゼンゴ</t>
    </rPh>
    <rPh sb="8" eb="10">
      <t>ネンリョウ</t>
    </rPh>
    <rPh sb="10" eb="13">
      <t>ショウヒリョウ</t>
    </rPh>
    <rPh sb="16" eb="18">
      <t>ハツデン</t>
    </rPh>
    <rPh sb="18" eb="20">
      <t>キカン</t>
    </rPh>
    <rPh sb="20" eb="22">
      <t>シュツリョク</t>
    </rPh>
    <rPh sb="32" eb="34">
      <t>ネンリョウ</t>
    </rPh>
    <rPh sb="34" eb="36">
      <t>ショウヒ</t>
    </rPh>
    <rPh sb="36" eb="37">
      <t>リツ</t>
    </rPh>
    <rPh sb="57" eb="59">
      <t>サンシュツ</t>
    </rPh>
    <phoneticPr fontId="1"/>
  </si>
  <si>
    <t>白熱灯1kW×400灯</t>
    <rPh sb="0" eb="2">
      <t>ハクネツ</t>
    </rPh>
    <rPh sb="2" eb="3">
      <t>ヒ</t>
    </rPh>
    <rPh sb="10" eb="11">
      <t>ヒ</t>
    </rPh>
    <phoneticPr fontId="1"/>
  </si>
  <si>
    <t>設置場所</t>
    <rPh sb="0" eb="2">
      <t>セッチ</t>
    </rPh>
    <rPh sb="2" eb="4">
      <t>バショ</t>
    </rPh>
    <phoneticPr fontId="1"/>
  </si>
  <si>
    <t>・船名
・使用者</t>
    <rPh sb="1" eb="3">
      <t>センメイ</t>
    </rPh>
    <rPh sb="5" eb="8">
      <t>シヨウシャ</t>
    </rPh>
    <phoneticPr fontId="1"/>
  </si>
  <si>
    <t>⑤連続出力
  （kW）</t>
    <rPh sb="1" eb="3">
      <t>レンゾク</t>
    </rPh>
    <rPh sb="3" eb="5">
      <t>シュツリョク</t>
    </rPh>
    <phoneticPr fontId="1"/>
  </si>
  <si>
    <t>⑦燃料消費量(L/h)
　⑤×⑥÷0.84÷1000
　※２</t>
    <rPh sb="1" eb="3">
      <t>ネンリョウ</t>
    </rPh>
    <rPh sb="3" eb="6">
      <t>ショウヒリョウ</t>
    </rPh>
    <phoneticPr fontId="1"/>
  </si>
  <si>
    <t>⑧省エネルギー効果
　（％）※３</t>
    <rPh sb="1" eb="2">
      <t>ショウ</t>
    </rPh>
    <rPh sb="7" eb="9">
      <t>コウカ</t>
    </rPh>
    <phoneticPr fontId="1"/>
  </si>
  <si>
    <t>⑥連続出力
　燃料消費率
  (g/kWh)   ※１</t>
    <rPh sb="1" eb="2">
      <t>レン</t>
    </rPh>
    <rPh sb="2" eb="4">
      <t>ゾクシュツ</t>
    </rPh>
    <rPh sb="4" eb="5">
      <t>チカラ</t>
    </rPh>
    <rPh sb="7" eb="9">
      <t>ネンリョウ</t>
    </rPh>
    <rPh sb="9" eb="11">
      <t>ショウヒ</t>
    </rPh>
    <rPh sb="11" eb="12">
      <t>リツ</t>
    </rPh>
    <phoneticPr fontId="1"/>
  </si>
  <si>
    <t>⑦燃料消費量(L/h)
   ⑤×⑥÷0.84÷1000
　※２</t>
    <rPh sb="1" eb="3">
      <t>ネンリョウ</t>
    </rPh>
    <rPh sb="3" eb="6">
      <t>ショウヒリョウ</t>
    </rPh>
    <phoneticPr fontId="1"/>
  </si>
  <si>
    <t>⑧省エネルギー効果（％）
　※３</t>
    <rPh sb="1" eb="2">
      <t>ショウ</t>
    </rPh>
    <rPh sb="7" eb="9">
      <t>コウカ</t>
    </rPh>
    <phoneticPr fontId="1"/>
  </si>
  <si>
    <t>⑥管理銘板機関番号
　※１</t>
    <rPh sb="1" eb="3">
      <t>カンリ</t>
    </rPh>
    <rPh sb="3" eb="4">
      <t>メイ</t>
    </rPh>
    <rPh sb="4" eb="5">
      <t>バン</t>
    </rPh>
    <rPh sb="5" eb="7">
      <t>キカン</t>
    </rPh>
    <rPh sb="7" eb="9">
      <t>バンゴウ</t>
    </rPh>
    <phoneticPr fontId="1"/>
  </si>
  <si>
    <t>⑦管理銘板銘板番号
　※１</t>
    <rPh sb="1" eb="3">
      <t>カンリ</t>
    </rPh>
    <rPh sb="3" eb="4">
      <t>メイ</t>
    </rPh>
    <rPh sb="4" eb="5">
      <t>バン</t>
    </rPh>
    <rPh sb="5" eb="6">
      <t>メイ</t>
    </rPh>
    <rPh sb="6" eb="7">
      <t>バン</t>
    </rPh>
    <rPh sb="7" eb="9">
      <t>バンゴウ</t>
    </rPh>
    <phoneticPr fontId="1"/>
  </si>
  <si>
    <t>⑧省エネルギー効果
　（％） ※２</t>
    <rPh sb="1" eb="2">
      <t>ショウ</t>
    </rPh>
    <rPh sb="7" eb="9">
      <t>コウカ</t>
    </rPh>
    <phoneticPr fontId="1"/>
  </si>
  <si>
    <t>⑤連続出力
　（kW）</t>
    <rPh sb="1" eb="3">
      <t>レンゾク</t>
    </rPh>
    <rPh sb="3" eb="5">
      <t>シュツリョク</t>
    </rPh>
    <phoneticPr fontId="1"/>
  </si>
  <si>
    <t>⑦連続出力時
　燃料消費率
　(g/kWh) ※３</t>
    <rPh sb="1" eb="3">
      <t>レンゾク</t>
    </rPh>
    <rPh sb="3" eb="6">
      <t>シュツリョクジ</t>
    </rPh>
    <rPh sb="8" eb="10">
      <t>ネンリョウ</t>
    </rPh>
    <rPh sb="10" eb="13">
      <t>ショウヒリツ</t>
    </rPh>
    <phoneticPr fontId="1"/>
  </si>
  <si>
    <r>
      <t>⑧燃料消費量(L/h)
   ⑤×⑦</t>
    </r>
    <r>
      <rPr>
        <sz val="11"/>
        <rFont val="メイリオ"/>
        <family val="3"/>
        <charset val="128"/>
      </rPr>
      <t>÷0.74÷1000</t>
    </r>
    <r>
      <rPr>
        <sz val="12"/>
        <rFont val="メイリオ"/>
        <family val="3"/>
        <charset val="128"/>
      </rPr>
      <t xml:space="preserve">
　※１ </t>
    </r>
    <rPh sb="1" eb="3">
      <t>ネンリョウ</t>
    </rPh>
    <rPh sb="3" eb="6">
      <t>ショウヒリョウ</t>
    </rPh>
    <phoneticPr fontId="1"/>
  </si>
  <si>
    <t>⑨省エネルギー効果
　（％） ※２</t>
    <rPh sb="1" eb="2">
      <t>ショウ</t>
    </rPh>
    <rPh sb="7" eb="9">
      <t>コウカ</t>
    </rPh>
    <phoneticPr fontId="1"/>
  </si>
  <si>
    <t>⑤発電機容量
　（KVA）</t>
    <rPh sb="1" eb="4">
      <t>ハツデンキ</t>
    </rPh>
    <rPh sb="4" eb="6">
      <t>ヨウリョウ</t>
    </rPh>
    <phoneticPr fontId="1"/>
  </si>
  <si>
    <t>⑦4モード
　燃料消費率
  （g/kWh）
　※１</t>
    <rPh sb="7" eb="9">
      <t>ネンリョウ</t>
    </rPh>
    <rPh sb="9" eb="11">
      <t>ショウヒ</t>
    </rPh>
    <rPh sb="11" eb="12">
      <t>リツ</t>
    </rPh>
    <phoneticPr fontId="1"/>
  </si>
  <si>
    <t>⑧燃料消費量
  （L/ｈ）※２
　③×⑦÷0.84÷1000</t>
    <rPh sb="1" eb="3">
      <t>ネンリョウ</t>
    </rPh>
    <rPh sb="3" eb="6">
      <t>ショウヒリョウ</t>
    </rPh>
    <phoneticPr fontId="1"/>
  </si>
  <si>
    <t>⑨省エネルギー
　効果（％）
　※３</t>
    <rPh sb="1" eb="2">
      <t>ショウ</t>
    </rPh>
    <rPh sb="9" eb="11">
      <t>コウカ</t>
    </rPh>
    <phoneticPr fontId="1"/>
  </si>
  <si>
    <t>⑤乾燥機熱出力
　(kcal/h)</t>
    <rPh sb="1" eb="4">
      <t>カンソウキ</t>
    </rPh>
    <rPh sb="4" eb="7">
      <t>ネツシュツリョク</t>
    </rPh>
    <phoneticPr fontId="1"/>
  </si>
  <si>
    <t>⑥乾燥１回あたり
　燃料消費量（L）</t>
    <rPh sb="1" eb="3">
      <t>カンソウ</t>
    </rPh>
    <rPh sb="4" eb="5">
      <t>カイ</t>
    </rPh>
    <rPh sb="10" eb="12">
      <t>ネンリョウ</t>
    </rPh>
    <rPh sb="12" eb="15">
      <t>ショウヒリョウ</t>
    </rPh>
    <phoneticPr fontId="1"/>
  </si>
  <si>
    <t>⑨換算後燃料消費量
　※１　⑥×⑧</t>
    <rPh sb="1" eb="3">
      <t>カンサン</t>
    </rPh>
    <rPh sb="3" eb="4">
      <t>ゴ</t>
    </rPh>
    <rPh sb="4" eb="6">
      <t>ネンリョウ</t>
    </rPh>
    <rPh sb="6" eb="9">
      <t>ショウヒリョウ</t>
    </rPh>
    <phoneticPr fontId="1"/>
  </si>
  <si>
    <t>⑩省エネルギー効果（％）　※２</t>
    <rPh sb="1" eb="2">
      <t>ショウ</t>
    </rPh>
    <rPh sb="7" eb="9">
      <t>コウカ</t>
    </rPh>
    <phoneticPr fontId="1"/>
  </si>
  <si>
    <t>※２　省エネルギー効果（％）＝（⑨の欄の（導入前－導入後）÷導入前）</t>
    <rPh sb="18" eb="19">
      <t>ラン</t>
    </rPh>
    <rPh sb="21" eb="24">
      <t>ドウニュウマエ</t>
    </rPh>
    <rPh sb="25" eb="28">
      <t>ドウニュウゴ</t>
    </rPh>
    <rPh sb="30" eb="33">
      <t>ドウニュウマエ</t>
    </rPh>
    <phoneticPr fontId="1"/>
  </si>
  <si>
    <t>事業実施者:</t>
    <rPh sb="0" eb="2">
      <t>ジギョウ</t>
    </rPh>
    <rPh sb="2" eb="4">
      <t>ジッシ</t>
    </rPh>
    <rPh sb="4" eb="5">
      <t>シャ</t>
    </rPh>
    <phoneticPr fontId="1"/>
  </si>
  <si>
    <t>メーカーまたは販売店:</t>
    <rPh sb="7" eb="10">
      <t>ハンバイテン</t>
    </rPh>
    <phoneticPr fontId="1"/>
  </si>
  <si>
    <t>㊞</t>
    <phoneticPr fontId="1"/>
  </si>
  <si>
    <t>被代替機器</t>
    <rPh sb="0" eb="1">
      <t>ヒ</t>
    </rPh>
    <rPh sb="1" eb="3">
      <t>ダイタイ</t>
    </rPh>
    <rPh sb="3" eb="5">
      <t>キキ</t>
    </rPh>
    <phoneticPr fontId="15"/>
  </si>
  <si>
    <t>既設機器</t>
    <rPh sb="0" eb="2">
      <t>キセツ</t>
    </rPh>
    <rPh sb="2" eb="4">
      <t>キキ</t>
    </rPh>
    <phoneticPr fontId="15"/>
  </si>
  <si>
    <t>既設機器</t>
    <rPh sb="0" eb="4">
      <t>キセツキキ</t>
    </rPh>
    <phoneticPr fontId="15"/>
  </si>
  <si>
    <t>※１　燃料消費量は、⑤連続出力（kW）×⑦連続出力時燃料消費率（（g/kw・h）÷0.74÷1000により算出。計算結果は小数点３位を四捨五入し、２位まで記載すること。(0.74はガソリンの比重)</t>
    <rPh sb="3" eb="5">
      <t>ネンリョウ</t>
    </rPh>
    <rPh sb="5" eb="8">
      <t>ショウヒリョウ</t>
    </rPh>
    <rPh sb="11" eb="13">
      <t>レンゾク</t>
    </rPh>
    <rPh sb="13" eb="15">
      <t>シュツリョク</t>
    </rPh>
    <rPh sb="21" eb="23">
      <t>レンゾク</t>
    </rPh>
    <rPh sb="23" eb="25">
      <t>シュツリョク</t>
    </rPh>
    <rPh sb="25" eb="26">
      <t>ジ</t>
    </rPh>
    <rPh sb="26" eb="28">
      <t>ネンリョウ</t>
    </rPh>
    <rPh sb="28" eb="30">
      <t>ショウヒ</t>
    </rPh>
    <rPh sb="30" eb="31">
      <t>リツ</t>
    </rPh>
    <phoneticPr fontId="1"/>
  </si>
  <si>
    <t>※３　2基掛けの場合の証明は、被代替機器、導入機器だけでなく船上に搭載している船外機の数値（⑤～⑦）を記載すること。（⑧燃料消費量、⑨省エネルギー効果は自動計算）</t>
    <phoneticPr fontId="1"/>
  </si>
  <si>
    <t>　　　導入機器が１基の場合は、導入機器の既設機器には数値等を記載しないこと</t>
    <rPh sb="3" eb="5">
      <t>ドウニュウ</t>
    </rPh>
    <rPh sb="5" eb="7">
      <t>キキ</t>
    </rPh>
    <rPh sb="9" eb="10">
      <t>キ</t>
    </rPh>
    <rPh sb="11" eb="13">
      <t>バアイ</t>
    </rPh>
    <rPh sb="15" eb="17">
      <t>ドウニュウ</t>
    </rPh>
    <rPh sb="17" eb="19">
      <t>キキ</t>
    </rPh>
    <rPh sb="20" eb="22">
      <t>キセツ</t>
    </rPh>
    <rPh sb="22" eb="24">
      <t>キキ</t>
    </rPh>
    <rPh sb="26" eb="28">
      <t>スウチ</t>
    </rPh>
    <rPh sb="28" eb="29">
      <t>トウ</t>
    </rPh>
    <rPh sb="30" eb="32">
      <t>キサイ</t>
    </rPh>
    <phoneticPr fontId="15"/>
  </si>
  <si>
    <t>※４　船外機の性能データを添付すること</t>
    <rPh sb="3" eb="6">
      <t>センガイキ</t>
    </rPh>
    <phoneticPr fontId="1"/>
  </si>
  <si>
    <t>＜2基掛け用＞</t>
    <rPh sb="2" eb="4">
      <t>キガ</t>
    </rPh>
    <rPh sb="5" eb="6">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</si>
</sst>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 &quot;L&quot;"/>
    <numFmt numFmtId="177" formatCode="#,###\ &quot;L/kg&quot;"/>
    <numFmt numFmtId="178" formatCode="0.000_ "/>
    <numFmt numFmtId="179" formatCode="#,###.0\ &quot;L&quot;"/>
    <numFmt numFmtId="180" formatCode="0.0%"/>
    <numFmt numFmtId="181" formatCode="#,###.00\ &quot;Ｌ/ｈ&quot;\ "/>
    <numFmt numFmtId="182" formatCode="0.0"/>
    <numFmt numFmtId="183" formatCode="#,###.00\ &quot;g/kWh&quot;\ "/>
    <numFmt numFmtId="184" formatCode="#,###\ &quot;rpm&quot;\ "/>
    <numFmt numFmtId="185" formatCode="#,###\ &quot;KVA&quot;\ "/>
    <numFmt numFmtId="186" formatCode="#,###.00\ &quot;kW&quot;\ \ "/>
    <numFmt numFmtId="187" formatCode="#,###\ &quot;kW&quot;\ "/>
    <numFmt numFmtId="188" formatCode="#,###\ &quot;kcal/h &quot;"/>
    <numFmt numFmtId="189" formatCode="#,###.0\ &quot;kW&quot;\ "/>
    <numFmt numFmtId="190" formatCode="#,###.00\ &quot;L/h&quot;\ "/>
  </numFmts>
  <fonts count="19" x14ac:knownFonts="1">
    <font>
      <sz val="11"/>
      <name val="ＭＳ Ｐゴシック"/>
      <family val="3"/>
      <charset val="128"/>
    </font>
    <font>
      <sz val="6"/>
      <name val="ＭＳ Ｐゴシック"/>
      <family val="3"/>
      <charset val="128"/>
    </font>
    <font>
      <sz val="11"/>
      <name val="メイリオ"/>
      <family val="3"/>
      <charset val="128"/>
    </font>
    <font>
      <b/>
      <sz val="16"/>
      <name val="メイリオ"/>
      <family val="3"/>
      <charset val="128"/>
    </font>
    <font>
      <sz val="11"/>
      <color indexed="10"/>
      <name val="メイリオ"/>
      <family val="3"/>
      <charset val="128"/>
    </font>
    <font>
      <sz val="12"/>
      <name val="メイリオ"/>
      <family val="3"/>
      <charset val="128"/>
    </font>
    <font>
      <sz val="12"/>
      <color indexed="8"/>
      <name val="メイリオ"/>
      <family val="3"/>
      <charset val="128"/>
    </font>
    <font>
      <sz val="11"/>
      <color indexed="8"/>
      <name val="メイリオ"/>
      <family val="3"/>
      <charset val="128"/>
    </font>
    <font>
      <sz val="11"/>
      <color theme="1"/>
      <name val="ＭＳ Ｐゴシック"/>
      <family val="3"/>
      <charset val="128"/>
      <scheme val="minor"/>
    </font>
    <font>
      <sz val="11"/>
      <color rgb="FFFF0000"/>
      <name val="メイリオ"/>
      <family val="3"/>
      <charset val="128"/>
    </font>
    <font>
      <sz val="12"/>
      <color rgb="FFFF0000"/>
      <name val="メイリオ"/>
      <family val="3"/>
      <charset val="128"/>
    </font>
    <font>
      <sz val="11"/>
      <name val="ＭＳ Ｐゴシック"/>
      <family val="3"/>
      <charset val="128"/>
    </font>
    <font>
      <sz val="12"/>
      <color indexed="10"/>
      <name val="メイリオ"/>
      <family val="3"/>
      <charset val="128"/>
    </font>
    <font>
      <sz val="14"/>
      <name val="メイリオ"/>
      <family val="3"/>
      <charset val="128"/>
    </font>
    <font>
      <sz val="14"/>
      <color rgb="FFFF0000"/>
      <name val="メイリオ"/>
      <family val="3"/>
      <charset val="128"/>
    </font>
    <font>
      <sz val="6"/>
      <name val="ＭＳ Ｐゴシック"/>
      <family val="2"/>
      <charset val="128"/>
      <scheme val="minor"/>
    </font>
    <font>
      <sz val="9"/>
      <name val="メイリオ"/>
      <family val="3"/>
      <charset val="128"/>
    </font>
    <font>
      <sz val="9"/>
      <color indexed="8"/>
      <name val="メイリオ"/>
      <family val="3"/>
      <charset val="128"/>
    </font>
    <font>
      <b/>
      <sz val="14"/>
      <name val="メイリオ"/>
      <family val="3"/>
      <charset val="128"/>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right style="thin">
        <color indexed="64"/>
      </right>
      <top/>
      <bottom/>
      <diagonal/>
    </border>
    <border>
      <left/>
      <right/>
      <top style="dashDotDot">
        <color theme="4" tint="-0.24994659260841701"/>
      </top>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4">
    <xf numFmtId="0" fontId="0" fillId="0" borderId="0">
      <alignment vertical="center"/>
    </xf>
    <xf numFmtId="0" fontId="8" fillId="0" borderId="0">
      <alignment vertical="center"/>
    </xf>
    <xf numFmtId="9" fontId="11" fillId="0" borderId="0" applyFont="0" applyFill="0" applyBorder="0" applyAlignment="0" applyProtection="0">
      <alignment vertical="center"/>
    </xf>
    <xf numFmtId="0" fontId="11" fillId="0" borderId="0">
      <alignment vertical="center"/>
    </xf>
  </cellStyleXfs>
  <cellXfs count="264">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horizontal="center" vertical="center"/>
    </xf>
    <xf numFmtId="187" fontId="5" fillId="2" borderId="1" xfId="0" applyNumberFormat="1" applyFont="1" applyFill="1" applyBorder="1" applyAlignment="1">
      <alignment horizontal="right" vertical="center"/>
    </xf>
    <xf numFmtId="0" fontId="5" fillId="0" borderId="0" xfId="0" applyFont="1">
      <alignment vertical="center"/>
    </xf>
    <xf numFmtId="0" fontId="5" fillId="0" borderId="0" xfId="0" applyFont="1" applyAlignment="1">
      <alignment horizontal="left" vertical="center"/>
    </xf>
    <xf numFmtId="0" fontId="6" fillId="0" borderId="0" xfId="0" applyFont="1" applyAlignment="1">
      <alignment horizontal="left" vertical="center" readingOrder="1"/>
    </xf>
    <xf numFmtId="0" fontId="2" fillId="0" borderId="0" xfId="0" applyFont="1" applyAlignment="1">
      <alignment horizontal="center" vertical="center"/>
    </xf>
    <xf numFmtId="187" fontId="10" fillId="3" borderId="1" xfId="0" applyNumberFormat="1" applyFont="1" applyFill="1" applyBorder="1" applyAlignment="1">
      <alignment horizontal="right" vertical="center"/>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indent="2"/>
    </xf>
    <xf numFmtId="0" fontId="5" fillId="0" borderId="0" xfId="0" applyFont="1" applyAlignment="1">
      <alignment horizontal="left" vertical="center" indent="3"/>
    </xf>
    <xf numFmtId="0" fontId="3" fillId="0" borderId="0" xfId="0" applyFont="1">
      <alignment vertical="center"/>
    </xf>
    <xf numFmtId="0" fontId="6" fillId="0" borderId="0" xfId="0" applyFont="1" applyAlignment="1">
      <alignment horizontal="left" vertical="center" indent="3" readingOrder="1"/>
    </xf>
    <xf numFmtId="0" fontId="2" fillId="0" borderId="0" xfId="0" applyFont="1" applyAlignment="1">
      <alignment horizontal="left" vertical="center" indent="3" readingOrder="1"/>
    </xf>
    <xf numFmtId="0" fontId="5" fillId="0" borderId="0" xfId="0" applyFont="1" applyAlignment="1">
      <alignment horizontal="left" vertical="center" indent="3" readingOrder="1"/>
    </xf>
    <xf numFmtId="0" fontId="2" fillId="0" borderId="0" xfId="0" applyFont="1" applyAlignment="1">
      <alignment horizontal="center" vertical="center" shrinkToFit="1"/>
    </xf>
    <xf numFmtId="0" fontId="2" fillId="0" borderId="0" xfId="0" applyFont="1" applyAlignment="1">
      <alignment horizontal="left" vertical="center" indent="1"/>
    </xf>
    <xf numFmtId="0" fontId="3" fillId="0" borderId="0" xfId="0" applyFont="1" applyAlignment="1">
      <alignment horizontal="left" vertical="center" indent="1"/>
    </xf>
    <xf numFmtId="0" fontId="2" fillId="0" borderId="0" xfId="0" applyFont="1" applyAlignment="1">
      <alignment horizontal="left" vertical="center" indent="1" shrinkToFit="1"/>
    </xf>
    <xf numFmtId="0" fontId="7" fillId="0" borderId="0" xfId="0" applyFont="1" applyAlignment="1">
      <alignment horizontal="left" vertical="center" readingOrder="1"/>
    </xf>
    <xf numFmtId="0" fontId="7" fillId="0" borderId="0" xfId="0" applyFont="1" applyAlignment="1">
      <alignment horizontal="left" vertical="center" indent="2" readingOrder="1"/>
    </xf>
    <xf numFmtId="0" fontId="2" fillId="0" borderId="0" xfId="0" applyFont="1" applyAlignment="1">
      <alignment horizontal="left" vertical="center" indent="2" readingOrder="1"/>
    </xf>
    <xf numFmtId="0" fontId="12" fillId="0" borderId="0" xfId="0" applyFont="1">
      <alignment vertical="center"/>
    </xf>
    <xf numFmtId="0" fontId="5" fillId="0" borderId="1" xfId="0" applyFont="1" applyBorder="1" applyAlignment="1">
      <alignment horizontal="left" vertical="center" wrapText="1" inden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10" fillId="6" borderId="1" xfId="0" applyFont="1" applyFill="1" applyBorder="1">
      <alignment vertical="center"/>
    </xf>
    <xf numFmtId="0" fontId="10" fillId="6" borderId="2" xfId="0" applyFont="1" applyFill="1" applyBorder="1" applyAlignment="1">
      <alignment horizontal="center" vertical="center"/>
    </xf>
    <xf numFmtId="0" fontId="10" fillId="6" borderId="1" xfId="0" applyFont="1" applyFill="1" applyBorder="1" applyAlignment="1">
      <alignment horizontal="center" vertical="center"/>
    </xf>
    <xf numFmtId="187" fontId="10" fillId="6" borderId="1" xfId="0" applyNumberFormat="1" applyFont="1" applyFill="1" applyBorder="1" applyAlignment="1">
      <alignment horizontal="right" vertical="center"/>
    </xf>
    <xf numFmtId="2" fontId="10" fillId="6" borderId="1" xfId="0" applyNumberFormat="1" applyFont="1" applyFill="1" applyBorder="1" applyAlignment="1">
      <alignment horizontal="right" vertical="center" shrinkToFit="1"/>
    </xf>
    <xf numFmtId="0" fontId="10" fillId="6" borderId="1" xfId="0" applyFont="1" applyFill="1" applyBorder="1" applyAlignment="1">
      <alignment vertical="center" shrinkToFit="1"/>
    </xf>
    <xf numFmtId="0" fontId="5" fillId="2" borderId="1" xfId="0" applyFont="1" applyFill="1" applyBorder="1">
      <alignment vertical="center"/>
    </xf>
    <xf numFmtId="0" fontId="5" fillId="2" borderId="1" xfId="0" applyFont="1" applyFill="1" applyBorder="1" applyAlignment="1">
      <alignment vertical="center" wrapText="1"/>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2" fontId="5" fillId="2" borderId="1" xfId="0" applyNumberFormat="1" applyFont="1" applyFill="1" applyBorder="1" applyAlignment="1">
      <alignment horizontal="right" vertical="center" shrinkToFit="1"/>
    </xf>
    <xf numFmtId="0" fontId="5" fillId="2" borderId="1" xfId="0" applyFont="1" applyFill="1" applyBorder="1" applyAlignment="1">
      <alignment vertical="center" shrinkToFit="1"/>
    </xf>
    <xf numFmtId="0" fontId="5" fillId="2" borderId="0" xfId="0" applyFont="1" applyFill="1">
      <alignment vertical="center"/>
    </xf>
    <xf numFmtId="0" fontId="9" fillId="6" borderId="4" xfId="0" applyFont="1" applyFill="1" applyBorder="1" applyAlignment="1">
      <alignment horizontal="center" vertical="center" wrapText="1"/>
    </xf>
    <xf numFmtId="0" fontId="10" fillId="3" borderId="1" xfId="0" applyFont="1" applyFill="1" applyBorder="1">
      <alignment vertical="center"/>
    </xf>
    <xf numFmtId="0" fontId="10" fillId="3" borderId="3" xfId="0" applyFont="1" applyFill="1" applyBorder="1" applyAlignment="1">
      <alignment horizontal="center" vertical="center"/>
    </xf>
    <xf numFmtId="0" fontId="10" fillId="3" borderId="1" xfId="0" applyFont="1" applyFill="1" applyBorder="1" applyAlignment="1">
      <alignment horizontal="center" vertical="center"/>
    </xf>
    <xf numFmtId="2" fontId="10" fillId="3" borderId="4" xfId="0" applyNumberFormat="1" applyFont="1" applyFill="1" applyBorder="1" applyAlignment="1">
      <alignment horizontal="right" vertical="center"/>
    </xf>
    <xf numFmtId="2" fontId="5" fillId="2" borderId="1" xfId="0" applyNumberFormat="1" applyFont="1" applyFill="1" applyBorder="1" applyAlignment="1">
      <alignment horizontal="right" vertical="center"/>
    </xf>
    <xf numFmtId="0" fontId="9" fillId="3" borderId="4" xfId="0" applyFont="1" applyFill="1" applyBorder="1" applyAlignment="1">
      <alignment horizontal="center" vertical="center" wrapText="1"/>
    </xf>
    <xf numFmtId="0" fontId="10" fillId="4" borderId="1" xfId="0" applyFont="1" applyFill="1" applyBorder="1">
      <alignment vertical="center"/>
    </xf>
    <xf numFmtId="0" fontId="10" fillId="4" borderId="3"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3" xfId="0" applyFont="1" applyFill="1" applyBorder="1" applyAlignment="1">
      <alignment horizontal="right" vertical="center"/>
    </xf>
    <xf numFmtId="0" fontId="5" fillId="2" borderId="1" xfId="0" applyFont="1" applyFill="1" applyBorder="1" applyAlignment="1">
      <alignment horizontal="right" vertical="center"/>
    </xf>
    <xf numFmtId="0" fontId="5" fillId="2" borderId="2" xfId="0" applyFont="1" applyFill="1" applyBorder="1">
      <alignment vertical="center"/>
    </xf>
    <xf numFmtId="0" fontId="5" fillId="2" borderId="2" xfId="0" applyFont="1" applyFill="1" applyBorder="1" applyAlignment="1">
      <alignment horizontal="right" vertical="center"/>
    </xf>
    <xf numFmtId="0" fontId="9" fillId="4" borderId="4" xfId="0" applyFont="1" applyFill="1" applyBorder="1" applyAlignment="1">
      <alignment horizontal="center" vertical="center" wrapText="1"/>
    </xf>
    <xf numFmtId="0" fontId="10" fillId="5" borderId="1" xfId="0" applyFont="1" applyFill="1" applyBorder="1">
      <alignment vertical="center"/>
    </xf>
    <xf numFmtId="0" fontId="10" fillId="5" borderId="3" xfId="0" applyFont="1" applyFill="1" applyBorder="1" applyAlignment="1">
      <alignment horizontal="center" vertical="center"/>
    </xf>
    <xf numFmtId="0" fontId="10" fillId="5" borderId="1" xfId="0" applyFont="1" applyFill="1" applyBorder="1" applyAlignment="1">
      <alignment horizontal="center" vertical="center"/>
    </xf>
    <xf numFmtId="184" fontId="10" fillId="5" borderId="4" xfId="0" applyNumberFormat="1" applyFont="1" applyFill="1" applyBorder="1" applyAlignment="1">
      <alignment horizontal="right" vertical="center"/>
    </xf>
    <xf numFmtId="0" fontId="10" fillId="5" borderId="4" xfId="0" applyFont="1" applyFill="1" applyBorder="1" applyAlignment="1">
      <alignment horizontal="right" vertical="center"/>
    </xf>
    <xf numFmtId="184" fontId="5" fillId="2" borderId="1" xfId="0" applyNumberFormat="1" applyFont="1" applyFill="1" applyBorder="1" applyAlignment="1">
      <alignment horizontal="right" vertical="center"/>
    </xf>
    <xf numFmtId="0" fontId="9" fillId="5" borderId="4"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lignment vertical="center"/>
    </xf>
    <xf numFmtId="184" fontId="5" fillId="0" borderId="1" xfId="0" applyNumberFormat="1" applyFont="1" applyBorder="1" applyAlignment="1">
      <alignment horizontal="center" vertical="center"/>
    </xf>
    <xf numFmtId="185" fontId="5" fillId="0" borderId="1" xfId="0" applyNumberFormat="1" applyFont="1" applyBorder="1" applyAlignment="1">
      <alignment horizontal="center" vertical="center"/>
    </xf>
    <xf numFmtId="182" fontId="5" fillId="0" borderId="1" xfId="0" applyNumberFormat="1" applyFont="1" applyBorder="1" applyAlignment="1">
      <alignment horizontal="right" vertical="center"/>
    </xf>
    <xf numFmtId="2" fontId="5" fillId="0" borderId="1" xfId="0" applyNumberFormat="1" applyFont="1" applyBorder="1" applyAlignment="1">
      <alignment horizontal="right" vertical="center"/>
    </xf>
    <xf numFmtId="0" fontId="13" fillId="0" borderId="0" xfId="0" applyFont="1" applyAlignment="1">
      <alignment horizontal="center" vertical="center"/>
    </xf>
    <xf numFmtId="0" fontId="13" fillId="0" borderId="0" xfId="0" applyFont="1">
      <alignment vertical="center"/>
    </xf>
    <xf numFmtId="0" fontId="14" fillId="7" borderId="1" xfId="0" applyFont="1" applyFill="1" applyBorder="1" applyAlignment="1">
      <alignment horizontal="center" vertical="center"/>
    </xf>
    <xf numFmtId="0" fontId="13" fillId="0" borderId="1" xfId="0" applyFont="1" applyBorder="1" applyAlignment="1">
      <alignment horizontal="center" vertical="center"/>
    </xf>
    <xf numFmtId="0" fontId="14" fillId="7" borderId="1" xfId="0" applyFont="1" applyFill="1" applyBorder="1" applyAlignment="1">
      <alignment horizontal="center" vertical="center" shrinkToFit="1"/>
    </xf>
    <xf numFmtId="0" fontId="13" fillId="0" borderId="1" xfId="0" applyFont="1" applyBorder="1" applyAlignment="1">
      <alignment horizontal="center" vertical="center" shrinkToFit="1"/>
    </xf>
    <xf numFmtId="0" fontId="13" fillId="0" borderId="0" xfId="0" applyFont="1" applyAlignment="1">
      <alignment horizontal="center" vertical="center" shrinkToFit="1"/>
    </xf>
    <xf numFmtId="0" fontId="14" fillId="7" borderId="5" xfId="0" applyFont="1" applyFill="1" applyBorder="1" applyAlignment="1">
      <alignment horizontal="center" vertical="center" shrinkToFit="1"/>
    </xf>
    <xf numFmtId="0" fontId="13" fillId="0" borderId="5" xfId="0" applyFont="1" applyBorder="1" applyAlignment="1">
      <alignment horizontal="center" vertical="center" shrinkToFit="1"/>
    </xf>
    <xf numFmtId="186" fontId="14" fillId="7" borderId="6" xfId="0" applyNumberFormat="1" applyFont="1" applyFill="1" applyBorder="1">
      <alignment vertical="center"/>
    </xf>
    <xf numFmtId="186" fontId="13" fillId="0" borderId="6" xfId="0" applyNumberFormat="1" applyFont="1" applyBorder="1">
      <alignment vertical="center"/>
    </xf>
    <xf numFmtId="186" fontId="13" fillId="0" borderId="0" xfId="0" applyNumberFormat="1" applyFont="1">
      <alignment vertical="center"/>
    </xf>
    <xf numFmtId="0" fontId="14" fillId="7" borderId="7" xfId="0" applyFont="1" applyFill="1" applyBorder="1" applyAlignment="1">
      <alignment horizontal="center" vertical="center"/>
    </xf>
    <xf numFmtId="0" fontId="13" fillId="0" borderId="7" xfId="0" applyFont="1" applyBorder="1" applyAlignment="1">
      <alignment horizontal="center" vertical="center"/>
    </xf>
    <xf numFmtId="183" fontId="14" fillId="7" borderId="1" xfId="0" applyNumberFormat="1" applyFont="1" applyFill="1" applyBorder="1">
      <alignment vertical="center"/>
    </xf>
    <xf numFmtId="183" fontId="13" fillId="0" borderId="1" xfId="0" applyNumberFormat="1" applyFont="1" applyBorder="1">
      <alignment vertical="center"/>
    </xf>
    <xf numFmtId="183" fontId="13" fillId="0" borderId="0" xfId="0" applyNumberFormat="1" applyFont="1">
      <alignment vertical="center"/>
    </xf>
    <xf numFmtId="181" fontId="13" fillId="0" borderId="0" xfId="0" applyNumberFormat="1" applyFont="1">
      <alignment vertical="center"/>
    </xf>
    <xf numFmtId="180" fontId="13" fillId="0" borderId="0" xfId="0" applyNumberFormat="1" applyFont="1" applyAlignment="1">
      <alignment horizontal="center" vertical="center"/>
    </xf>
    <xf numFmtId="0" fontId="5" fillId="0" borderId="1" xfId="0" applyFont="1" applyBorder="1" applyAlignment="1">
      <alignment vertical="center" wrapText="1"/>
    </xf>
    <xf numFmtId="188" fontId="5" fillId="0" borderId="1" xfId="0" applyNumberFormat="1" applyFont="1" applyBorder="1" applyAlignment="1">
      <alignment vertical="center" shrinkToFit="1"/>
    </xf>
    <xf numFmtId="176" fontId="5" fillId="0" borderId="8" xfId="0" applyNumberFormat="1" applyFont="1" applyBorder="1" applyAlignment="1">
      <alignment vertical="center" shrinkToFit="1"/>
    </xf>
    <xf numFmtId="177" fontId="5" fillId="0" borderId="8" xfId="0" applyNumberFormat="1" applyFont="1" applyBorder="1" applyAlignment="1">
      <alignment vertical="center" shrinkToFit="1"/>
    </xf>
    <xf numFmtId="179" fontId="5" fillId="0" borderId="1" xfId="0" applyNumberFormat="1" applyFont="1" applyBorder="1" applyAlignment="1">
      <alignment vertical="center" shrinkToFit="1"/>
    </xf>
    <xf numFmtId="178" fontId="5" fillId="0" borderId="1" xfId="0" applyNumberFormat="1" applyFont="1" applyBorder="1">
      <alignment vertical="center"/>
    </xf>
    <xf numFmtId="0" fontId="5" fillId="0" borderId="0" xfId="0" applyFont="1" applyAlignment="1">
      <alignment horizontal="right" vertical="center"/>
    </xf>
    <xf numFmtId="179" fontId="5" fillId="0" borderId="0" xfId="0" applyNumberFormat="1" applyFont="1">
      <alignment vertical="center"/>
    </xf>
    <xf numFmtId="10" fontId="5" fillId="0" borderId="0" xfId="0" applyNumberFormat="1" applyFont="1" applyAlignment="1">
      <alignment horizontal="center" vertical="center"/>
    </xf>
    <xf numFmtId="189" fontId="10" fillId="4" borderId="1" xfId="0" applyNumberFormat="1" applyFont="1" applyFill="1" applyBorder="1" applyAlignment="1">
      <alignment horizontal="right" vertical="center"/>
    </xf>
    <xf numFmtId="0" fontId="10" fillId="8" borderId="1" xfId="0" applyFont="1" applyFill="1" applyBorder="1">
      <alignment vertical="center"/>
    </xf>
    <xf numFmtId="0" fontId="10" fillId="8" borderId="1" xfId="0" applyFont="1" applyFill="1" applyBorder="1" applyAlignment="1">
      <alignment horizontal="center" vertical="center"/>
    </xf>
    <xf numFmtId="184" fontId="10" fillId="8" borderId="1" xfId="0" applyNumberFormat="1" applyFont="1" applyFill="1" applyBorder="1" applyAlignment="1">
      <alignment horizontal="center" vertical="center"/>
    </xf>
    <xf numFmtId="185" fontId="10" fillId="8" borderId="1" xfId="0" applyNumberFormat="1" applyFont="1" applyFill="1" applyBorder="1" applyAlignment="1">
      <alignment horizontal="center" vertical="center"/>
    </xf>
    <xf numFmtId="182" fontId="10" fillId="8" borderId="1" xfId="0" applyNumberFormat="1" applyFont="1" applyFill="1" applyBorder="1" applyAlignment="1">
      <alignment horizontal="right" vertical="center"/>
    </xf>
    <xf numFmtId="2" fontId="10" fillId="8" borderId="1" xfId="0" applyNumberFormat="1" applyFont="1" applyFill="1" applyBorder="1" applyAlignment="1">
      <alignment horizontal="right" vertical="center"/>
    </xf>
    <xf numFmtId="187" fontId="10" fillId="8" borderId="1" xfId="0" applyNumberFormat="1" applyFont="1" applyFill="1" applyBorder="1" applyAlignment="1">
      <alignment horizontal="right" vertical="center"/>
    </xf>
    <xf numFmtId="187" fontId="5" fillId="0" borderId="1" xfId="0" applyNumberFormat="1" applyFont="1" applyBorder="1" applyAlignment="1">
      <alignment horizontal="right" vertical="center"/>
    </xf>
    <xf numFmtId="189" fontId="10" fillId="5" borderId="1" xfId="0" applyNumberFormat="1" applyFont="1" applyFill="1" applyBorder="1" applyAlignment="1">
      <alignment horizontal="right" vertical="center"/>
    </xf>
    <xf numFmtId="189" fontId="5" fillId="2" borderId="1" xfId="0" applyNumberFormat="1" applyFont="1" applyFill="1" applyBorder="1" applyAlignment="1">
      <alignment horizontal="right" vertical="center"/>
    </xf>
    <xf numFmtId="190" fontId="10" fillId="6" borderId="1" xfId="0" applyNumberFormat="1" applyFont="1" applyFill="1" applyBorder="1" applyAlignment="1">
      <alignment horizontal="right" vertical="center"/>
    </xf>
    <xf numFmtId="190" fontId="5" fillId="2" borderId="1" xfId="0" applyNumberFormat="1" applyFont="1" applyFill="1" applyBorder="1" applyAlignment="1">
      <alignment horizontal="right" vertical="center"/>
    </xf>
    <xf numFmtId="190" fontId="10" fillId="3" borderId="4" xfId="0" applyNumberFormat="1" applyFont="1" applyFill="1" applyBorder="1" applyAlignment="1">
      <alignment horizontal="right" vertical="center"/>
    </xf>
    <xf numFmtId="190" fontId="10" fillId="5" borderId="4" xfId="0" applyNumberFormat="1" applyFont="1" applyFill="1" applyBorder="1" applyAlignment="1">
      <alignment horizontal="right" vertical="center"/>
    </xf>
    <xf numFmtId="190" fontId="10" fillId="8" borderId="1" xfId="0" applyNumberFormat="1" applyFont="1" applyFill="1" applyBorder="1" applyAlignment="1">
      <alignment horizontal="right" vertical="center"/>
    </xf>
    <xf numFmtId="190" fontId="5" fillId="0" borderId="1" xfId="0" applyNumberFormat="1" applyFont="1" applyBorder="1" applyAlignment="1">
      <alignment horizontal="right" vertical="center"/>
    </xf>
    <xf numFmtId="190" fontId="14" fillId="7" borderId="1" xfId="0" applyNumberFormat="1" applyFont="1" applyFill="1" applyBorder="1">
      <alignment vertical="center"/>
    </xf>
    <xf numFmtId="190" fontId="13" fillId="0" borderId="1" xfId="0" applyNumberFormat="1" applyFont="1" applyBorder="1">
      <alignment vertical="center"/>
    </xf>
    <xf numFmtId="0" fontId="6" fillId="0" borderId="0" xfId="0" applyFont="1" applyAlignment="1">
      <alignment horizontal="right" vertical="center" wrapText="1" readingOrder="1"/>
    </xf>
    <xf numFmtId="0" fontId="6" fillId="0" borderId="0" xfId="0" applyFont="1" applyAlignment="1">
      <alignment vertical="center" wrapText="1" readingOrder="1"/>
    </xf>
    <xf numFmtId="0" fontId="2" fillId="0" borderId="0" xfId="0" applyFont="1" applyAlignment="1">
      <alignment horizontal="left" vertical="center"/>
    </xf>
    <xf numFmtId="0" fontId="6" fillId="0" borderId="0" xfId="0" applyFont="1" applyAlignment="1">
      <alignment horizontal="center" vertical="center" shrinkToFit="1" readingOrder="1"/>
    </xf>
    <xf numFmtId="0" fontId="7" fillId="0" borderId="20" xfId="0" applyFont="1" applyBorder="1" applyAlignment="1">
      <alignment horizontal="left" vertical="center" wrapText="1" readingOrder="1"/>
    </xf>
    <xf numFmtId="0" fontId="2" fillId="0" borderId="20" xfId="0" applyFont="1" applyBorder="1" applyAlignment="1">
      <alignment vertical="center" wrapText="1"/>
    </xf>
    <xf numFmtId="0" fontId="5" fillId="0" borderId="20" xfId="0" applyFont="1" applyBorder="1">
      <alignment vertical="center"/>
    </xf>
    <xf numFmtId="0" fontId="2" fillId="0" borderId="0" xfId="3" applyFont="1">
      <alignment vertical="center"/>
    </xf>
    <xf numFmtId="0" fontId="2" fillId="0" borderId="0" xfId="3" applyFont="1" applyAlignment="1">
      <alignment horizontal="right" vertical="center"/>
    </xf>
    <xf numFmtId="0" fontId="3" fillId="0" borderId="0" xfId="3" applyFont="1" applyAlignment="1">
      <alignment horizontal="center" vertical="center"/>
    </xf>
    <xf numFmtId="0" fontId="2" fillId="0" borderId="0" xfId="3" applyFont="1" applyAlignment="1">
      <alignment horizontal="center" vertical="center"/>
    </xf>
    <xf numFmtId="0" fontId="5" fillId="0" borderId="1" xfId="3" applyFont="1" applyBorder="1" applyAlignment="1">
      <alignment horizontal="left" vertical="center" wrapText="1" indent="1"/>
    </xf>
    <xf numFmtId="0" fontId="5" fillId="0" borderId="1" xfId="3" applyFont="1" applyBorder="1" applyAlignment="1">
      <alignment horizontal="center" vertical="center" wrapText="1"/>
    </xf>
    <xf numFmtId="0" fontId="5" fillId="0" borderId="1" xfId="3" applyFont="1" applyBorder="1" applyAlignment="1">
      <alignment horizontal="left" vertical="center" wrapText="1"/>
    </xf>
    <xf numFmtId="0" fontId="5" fillId="0" borderId="0" xfId="3" applyFont="1" applyAlignment="1">
      <alignment horizontal="center" vertical="center"/>
    </xf>
    <xf numFmtId="0" fontId="10" fillId="5" borderId="1" xfId="3" applyFont="1" applyFill="1" applyBorder="1">
      <alignment vertical="center"/>
    </xf>
    <xf numFmtId="0" fontId="10" fillId="5" borderId="3" xfId="3" applyFont="1" applyFill="1" applyBorder="1" applyAlignment="1">
      <alignment horizontal="center" vertical="center"/>
    </xf>
    <xf numFmtId="0" fontId="10" fillId="5" borderId="1" xfId="3" applyFont="1" applyFill="1" applyBorder="1" applyAlignment="1">
      <alignment horizontal="center" vertical="center"/>
    </xf>
    <xf numFmtId="189" fontId="10" fillId="5" borderId="1" xfId="3" applyNumberFormat="1" applyFont="1" applyFill="1" applyBorder="1" applyAlignment="1">
      <alignment horizontal="right" vertical="center"/>
    </xf>
    <xf numFmtId="184" fontId="10" fillId="5" borderId="4" xfId="3" applyNumberFormat="1" applyFont="1" applyFill="1" applyBorder="1" applyAlignment="1">
      <alignment horizontal="right" vertical="center"/>
    </xf>
    <xf numFmtId="0" fontId="10" fillId="5" borderId="4" xfId="3" applyFont="1" applyFill="1" applyBorder="1" applyAlignment="1">
      <alignment horizontal="right" vertical="center"/>
    </xf>
    <xf numFmtId="190" fontId="10" fillId="5" borderId="4" xfId="3" applyNumberFormat="1" applyFont="1" applyFill="1" applyBorder="1" applyAlignment="1">
      <alignment horizontal="right" vertical="center"/>
    </xf>
    <xf numFmtId="0" fontId="5" fillId="2" borderId="0" xfId="3" applyFont="1" applyFill="1">
      <alignment vertical="center"/>
    </xf>
    <xf numFmtId="0" fontId="9" fillId="5" borderId="4" xfId="3" applyFont="1" applyFill="1" applyBorder="1" applyAlignment="1">
      <alignment horizontal="center" vertical="center" wrapText="1"/>
    </xf>
    <xf numFmtId="0" fontId="5" fillId="2" borderId="1" xfId="3" applyFont="1" applyFill="1" applyBorder="1">
      <alignment vertical="center"/>
    </xf>
    <xf numFmtId="0" fontId="5" fillId="2" borderId="2" xfId="3" applyFont="1" applyFill="1" applyBorder="1" applyAlignment="1">
      <alignment horizontal="center" vertical="center"/>
    </xf>
    <xf numFmtId="0" fontId="5" fillId="2" borderId="1" xfId="3" applyFont="1" applyFill="1" applyBorder="1" applyAlignment="1">
      <alignment horizontal="right" vertical="center"/>
    </xf>
    <xf numFmtId="189" fontId="5" fillId="2" borderId="1" xfId="3" applyNumberFormat="1" applyFont="1" applyFill="1" applyBorder="1" applyAlignment="1">
      <alignment horizontal="right" vertical="center"/>
    </xf>
    <xf numFmtId="184" fontId="5" fillId="2" borderId="1" xfId="3" applyNumberFormat="1" applyFont="1" applyFill="1" applyBorder="1" applyAlignment="1">
      <alignment horizontal="right" vertical="center"/>
    </xf>
    <xf numFmtId="0" fontId="5" fillId="2" borderId="5" xfId="3" applyFont="1" applyFill="1" applyBorder="1">
      <alignment vertical="center"/>
    </xf>
    <xf numFmtId="0" fontId="5" fillId="2" borderId="21" xfId="3" applyFont="1" applyFill="1" applyBorder="1" applyAlignment="1">
      <alignment horizontal="center" vertical="center"/>
    </xf>
    <xf numFmtId="0" fontId="5" fillId="2" borderId="5" xfId="3" applyFont="1" applyFill="1" applyBorder="1" applyAlignment="1">
      <alignment horizontal="right" vertical="center"/>
    </xf>
    <xf numFmtId="189" fontId="5" fillId="2" borderId="5" xfId="3" applyNumberFormat="1" applyFont="1" applyFill="1" applyBorder="1" applyAlignment="1">
      <alignment horizontal="right" vertical="center"/>
    </xf>
    <xf numFmtId="184" fontId="5" fillId="2" borderId="5" xfId="3" applyNumberFormat="1" applyFont="1" applyFill="1" applyBorder="1" applyAlignment="1">
      <alignment horizontal="right" vertical="center"/>
    </xf>
    <xf numFmtId="0" fontId="5" fillId="2" borderId="7" xfId="3" applyFont="1" applyFill="1" applyBorder="1" applyAlignment="1">
      <alignment horizontal="center" vertical="center"/>
    </xf>
    <xf numFmtId="0" fontId="5" fillId="2" borderId="7" xfId="3" applyFont="1" applyFill="1" applyBorder="1">
      <alignment vertical="center"/>
    </xf>
    <xf numFmtId="0" fontId="5" fillId="2" borderId="7" xfId="3" applyFont="1" applyFill="1" applyBorder="1" applyAlignment="1">
      <alignment horizontal="right" vertical="center"/>
    </xf>
    <xf numFmtId="189" fontId="5" fillId="2" borderId="7" xfId="3" applyNumberFormat="1" applyFont="1" applyFill="1" applyBorder="1" applyAlignment="1">
      <alignment horizontal="right" vertical="center"/>
    </xf>
    <xf numFmtId="184" fontId="5" fillId="2" borderId="7" xfId="3" applyNumberFormat="1" applyFont="1" applyFill="1" applyBorder="1" applyAlignment="1">
      <alignment horizontal="right" vertical="center"/>
    </xf>
    <xf numFmtId="190" fontId="5" fillId="2" borderId="22" xfId="3" applyNumberFormat="1" applyFont="1" applyFill="1" applyBorder="1">
      <alignment vertical="center"/>
    </xf>
    <xf numFmtId="0" fontId="4" fillId="0" borderId="0" xfId="3" applyFont="1">
      <alignment vertical="center"/>
    </xf>
    <xf numFmtId="0" fontId="6" fillId="0" borderId="0" xfId="3" applyFont="1" applyAlignment="1">
      <alignment horizontal="left" vertical="center" indent="3" readingOrder="1"/>
    </xf>
    <xf numFmtId="0" fontId="6" fillId="0" borderId="0" xfId="3" applyFont="1" applyAlignment="1">
      <alignment horizontal="left" vertical="center" readingOrder="1"/>
    </xf>
    <xf numFmtId="0" fontId="2" fillId="0" borderId="0" xfId="3" applyFont="1" applyAlignment="1">
      <alignment horizontal="left" vertical="center" indent="3" readingOrder="1"/>
    </xf>
    <xf numFmtId="0" fontId="5" fillId="0" borderId="0" xfId="3" applyFont="1" applyAlignment="1">
      <alignment horizontal="left" vertical="center" indent="3" readingOrder="1"/>
    </xf>
    <xf numFmtId="0" fontId="5" fillId="0" borderId="0" xfId="3" applyFont="1">
      <alignment vertical="center"/>
    </xf>
    <xf numFmtId="0" fontId="5" fillId="2" borderId="1" xfId="3" applyFont="1" applyFill="1" applyBorder="1" applyAlignment="1">
      <alignment horizontal="center" vertical="center"/>
    </xf>
    <xf numFmtId="0" fontId="5" fillId="2" borderId="5" xfId="3" applyFont="1" applyFill="1" applyBorder="1" applyAlignment="1">
      <alignment horizontal="center" vertical="center"/>
    </xf>
    <xf numFmtId="0" fontId="16" fillId="0" borderId="0" xfId="3" applyFont="1" applyAlignment="1">
      <alignment horizontal="left" vertical="center" indent="3" readingOrder="1"/>
    </xf>
    <xf numFmtId="0" fontId="17" fillId="0" borderId="0" xfId="3" applyFont="1" applyAlignment="1">
      <alignment horizontal="left" vertical="center" readingOrder="1"/>
    </xf>
    <xf numFmtId="0" fontId="16" fillId="0" borderId="0" xfId="3" applyFont="1" applyAlignment="1">
      <alignment horizontal="center" vertical="center"/>
    </xf>
    <xf numFmtId="0" fontId="16" fillId="0" borderId="0" xfId="3" applyFont="1">
      <alignment vertical="center"/>
    </xf>
    <xf numFmtId="0" fontId="18" fillId="0" borderId="0" xfId="0" applyFont="1" applyAlignment="1">
      <alignment horizontal="center" vertical="center"/>
    </xf>
    <xf numFmtId="0" fontId="6" fillId="0" borderId="0" xfId="0" applyFont="1" applyAlignment="1">
      <alignment horizontal="center" vertical="center" shrinkToFit="1" readingOrder="1"/>
    </xf>
    <xf numFmtId="0" fontId="5" fillId="0" borderId="0" xfId="0" applyFont="1" applyAlignment="1">
      <alignment horizontal="right" vertical="center"/>
    </xf>
    <xf numFmtId="0" fontId="3" fillId="0" borderId="0" xfId="0" applyFont="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10" fillId="6" borderId="4" xfId="0" applyFont="1" applyFill="1" applyBorder="1" applyAlignment="1">
      <alignment horizontal="left" vertical="center" wrapText="1"/>
    </xf>
    <xf numFmtId="0" fontId="10" fillId="6" borderId="9" xfId="0" applyFont="1" applyFill="1" applyBorder="1" applyAlignment="1">
      <alignment horizontal="left" vertical="center"/>
    </xf>
    <xf numFmtId="180" fontId="10" fillId="6" borderId="1" xfId="0" applyNumberFormat="1" applyFont="1" applyFill="1" applyBorder="1" applyAlignment="1">
      <alignment horizontal="right" vertical="center"/>
    </xf>
    <xf numFmtId="180" fontId="5" fillId="2" borderId="1" xfId="0" applyNumberFormat="1" applyFont="1" applyFill="1" applyBorder="1" applyAlignment="1">
      <alignment horizontal="right" vertical="center"/>
    </xf>
    <xf numFmtId="0" fontId="10" fillId="3" borderId="4" xfId="0" applyFont="1" applyFill="1" applyBorder="1" applyAlignment="1">
      <alignment vertical="center" wrapText="1"/>
    </xf>
    <xf numFmtId="0" fontId="10" fillId="3" borderId="9" xfId="0" applyFont="1" applyFill="1" applyBorder="1">
      <alignment vertical="center"/>
    </xf>
    <xf numFmtId="180" fontId="10" fillId="3" borderId="4" xfId="0" applyNumberFormat="1" applyFont="1" applyFill="1" applyBorder="1" applyAlignment="1">
      <alignment horizontal="right" vertical="center"/>
    </xf>
    <xf numFmtId="180" fontId="10" fillId="3" borderId="9" xfId="0" applyNumberFormat="1" applyFont="1" applyFill="1" applyBorder="1" applyAlignment="1">
      <alignment horizontal="right" vertical="center"/>
    </xf>
    <xf numFmtId="0" fontId="5" fillId="2" borderId="1" xfId="0" applyFont="1" applyFill="1" applyBorder="1" applyAlignment="1">
      <alignment horizontal="center" vertical="center"/>
    </xf>
    <xf numFmtId="180" fontId="10" fillId="4" borderId="4" xfId="0" applyNumberFormat="1" applyFont="1" applyFill="1" applyBorder="1" applyAlignment="1">
      <alignment horizontal="right" vertical="center"/>
    </xf>
    <xf numFmtId="180" fontId="10" fillId="4" borderId="9" xfId="0" applyNumberFormat="1" applyFont="1" applyFill="1" applyBorder="1" applyAlignment="1">
      <alignment horizontal="right" vertical="center"/>
    </xf>
    <xf numFmtId="0" fontId="10" fillId="4" borderId="4"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10" fillId="5" borderId="7" xfId="0" applyFont="1" applyFill="1" applyBorder="1" applyAlignment="1">
      <alignment horizontal="left" vertical="center" wrapText="1"/>
    </xf>
    <xf numFmtId="180" fontId="10" fillId="5" borderId="4" xfId="0" applyNumberFormat="1" applyFont="1" applyFill="1" applyBorder="1" applyAlignment="1">
      <alignment horizontal="right" vertical="center"/>
    </xf>
    <xf numFmtId="180" fontId="10" fillId="5" borderId="9" xfId="0" applyNumberFormat="1" applyFont="1" applyFill="1" applyBorder="1" applyAlignment="1">
      <alignment horizontal="right" vertical="center"/>
    </xf>
    <xf numFmtId="0" fontId="3" fillId="0" borderId="0" xfId="3" applyFont="1" applyAlignment="1">
      <alignment horizontal="center" vertical="center"/>
    </xf>
    <xf numFmtId="0" fontId="10" fillId="5" borderId="4" xfId="3" applyFont="1" applyFill="1" applyBorder="1" applyAlignment="1">
      <alignment horizontal="left" vertical="center" wrapText="1"/>
    </xf>
    <xf numFmtId="0" fontId="10" fillId="5" borderId="7" xfId="3" applyFont="1" applyFill="1" applyBorder="1" applyAlignment="1">
      <alignment horizontal="left" vertical="center" wrapText="1"/>
    </xf>
    <xf numFmtId="180" fontId="10" fillId="5" borderId="4" xfId="3" applyNumberFormat="1" applyFont="1" applyFill="1" applyBorder="1" applyAlignment="1">
      <alignment horizontal="right" vertical="center"/>
    </xf>
    <xf numFmtId="180" fontId="10" fillId="5" borderId="9" xfId="3" applyNumberFormat="1" applyFont="1" applyFill="1" applyBorder="1" applyAlignment="1">
      <alignment horizontal="right" vertical="center"/>
    </xf>
    <xf numFmtId="0" fontId="5" fillId="2" borderId="4" xfId="3" applyFont="1" applyFill="1" applyBorder="1" applyAlignment="1">
      <alignment horizontal="center" vertical="center"/>
    </xf>
    <xf numFmtId="0" fontId="5" fillId="2" borderId="9" xfId="3" applyFont="1" applyFill="1" applyBorder="1" applyAlignment="1">
      <alignment horizontal="center" vertical="center"/>
    </xf>
    <xf numFmtId="0" fontId="5" fillId="2" borderId="7" xfId="3" applyFont="1" applyFill="1" applyBorder="1" applyAlignment="1">
      <alignment horizontal="center" vertical="center"/>
    </xf>
    <xf numFmtId="190" fontId="5" fillId="2" borderId="4" xfId="3" applyNumberFormat="1" applyFont="1" applyFill="1" applyBorder="1" applyAlignment="1">
      <alignment horizontal="center" vertical="center"/>
    </xf>
    <xf numFmtId="190" fontId="5" fillId="2" borderId="6" xfId="3" applyNumberFormat="1" applyFont="1" applyFill="1" applyBorder="1" applyAlignment="1">
      <alignment horizontal="center" vertical="center"/>
    </xf>
    <xf numFmtId="180" fontId="5" fillId="2" borderId="4" xfId="3" applyNumberFormat="1" applyFont="1" applyFill="1" applyBorder="1" applyAlignment="1">
      <alignment horizontal="center" vertical="center"/>
    </xf>
    <xf numFmtId="180" fontId="5" fillId="2" borderId="9" xfId="3" applyNumberFormat="1" applyFont="1" applyFill="1" applyBorder="1" applyAlignment="1">
      <alignment horizontal="center" vertical="center"/>
    </xf>
    <xf numFmtId="180" fontId="5" fillId="2" borderId="7" xfId="3" applyNumberFormat="1" applyFont="1" applyFill="1" applyBorder="1" applyAlignment="1">
      <alignment horizontal="center" vertical="center"/>
    </xf>
    <xf numFmtId="180" fontId="10" fillId="5" borderId="7" xfId="3" applyNumberFormat="1" applyFont="1" applyFill="1" applyBorder="1" applyAlignment="1">
      <alignment horizontal="right" vertical="center"/>
    </xf>
    <xf numFmtId="0" fontId="5" fillId="2" borderId="1" xfId="3" applyFont="1" applyFill="1" applyBorder="1" applyAlignment="1">
      <alignment horizontal="center" vertical="center" wrapText="1"/>
    </xf>
    <xf numFmtId="0" fontId="5" fillId="2" borderId="1" xfId="3" applyFont="1" applyFill="1" applyBorder="1" applyAlignment="1">
      <alignment horizontal="center" vertical="center"/>
    </xf>
    <xf numFmtId="190" fontId="5" fillId="2" borderId="4" xfId="3" applyNumberFormat="1" applyFont="1" applyFill="1" applyBorder="1" applyAlignment="1">
      <alignment horizontal="right" vertical="center"/>
    </xf>
    <xf numFmtId="190" fontId="5" fillId="2" borderId="6" xfId="3" applyNumberFormat="1" applyFont="1" applyFill="1" applyBorder="1" applyAlignment="1">
      <alignment horizontal="right" vertical="center"/>
    </xf>
    <xf numFmtId="190" fontId="5" fillId="2" borderId="23" xfId="3" applyNumberFormat="1" applyFont="1" applyFill="1" applyBorder="1" applyAlignment="1">
      <alignment horizontal="right" vertical="center"/>
    </xf>
    <xf numFmtId="190" fontId="5" fillId="2" borderId="7" xfId="3" applyNumberFormat="1" applyFont="1" applyFill="1" applyBorder="1" applyAlignment="1">
      <alignment horizontal="right" vertical="center"/>
    </xf>
    <xf numFmtId="0" fontId="5" fillId="0" borderId="1" xfId="0" applyFont="1" applyBorder="1" applyAlignment="1">
      <alignment horizontal="left"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1" xfId="0" applyFont="1" applyBorder="1" applyAlignment="1">
      <alignment horizontal="left" vertical="center"/>
    </xf>
    <xf numFmtId="180" fontId="5" fillId="2" borderId="1" xfId="2" applyNumberFormat="1" applyFont="1" applyFill="1" applyBorder="1" applyAlignment="1">
      <alignment horizontal="right"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10" fillId="8" borderId="4" xfId="0" applyFont="1" applyFill="1" applyBorder="1" applyAlignment="1">
      <alignment vertical="center" wrapText="1"/>
    </xf>
    <xf numFmtId="0" fontId="10" fillId="8" borderId="7" xfId="0" applyFont="1" applyFill="1" applyBorder="1" applyAlignment="1">
      <alignment vertical="center" wrapText="1"/>
    </xf>
    <xf numFmtId="180" fontId="10" fillId="8" borderId="1" xfId="2" applyNumberFormat="1" applyFont="1" applyFill="1" applyBorder="1" applyAlignment="1">
      <alignment horizontal="right" vertical="center"/>
    </xf>
    <xf numFmtId="0" fontId="13" fillId="0" borderId="14" xfId="0" applyFont="1" applyBorder="1" applyAlignment="1">
      <alignment horizontal="left" vertical="center" indent="1" shrinkToFit="1"/>
    </xf>
    <xf numFmtId="0" fontId="13" fillId="0" borderId="15" xfId="0" applyFont="1" applyBorder="1" applyAlignment="1">
      <alignment horizontal="left" vertical="center" indent="1" shrinkToFit="1"/>
    </xf>
    <xf numFmtId="0" fontId="13" fillId="0" borderId="12" xfId="0" applyFont="1" applyBorder="1" applyAlignment="1">
      <alignment horizontal="left" vertical="center" indent="1" shrinkToFit="1"/>
    </xf>
    <xf numFmtId="0" fontId="13" fillId="0" borderId="13" xfId="0" applyFont="1" applyBorder="1" applyAlignment="1">
      <alignment horizontal="left" vertical="center" indent="1" shrinkToFit="1"/>
    </xf>
    <xf numFmtId="0" fontId="13" fillId="0" borderId="10" xfId="0" applyFont="1" applyBorder="1" applyAlignment="1">
      <alignment horizontal="left" vertical="center" indent="1" shrinkToFit="1"/>
    </xf>
    <xf numFmtId="0" fontId="13" fillId="0" borderId="11" xfId="0" applyFont="1" applyBorder="1" applyAlignment="1">
      <alignment horizontal="left" vertical="center" indent="1" shrinkToFit="1"/>
    </xf>
    <xf numFmtId="0" fontId="13" fillId="0" borderId="18" xfId="0" applyFont="1" applyBorder="1" applyAlignment="1">
      <alignment horizontal="left" vertical="center" indent="1" shrinkToFit="1"/>
    </xf>
    <xf numFmtId="0" fontId="13" fillId="0" borderId="19" xfId="0" applyFont="1" applyBorder="1" applyAlignment="1">
      <alignment horizontal="left" vertical="center" indent="1" shrinkToFit="1"/>
    </xf>
    <xf numFmtId="0" fontId="13" fillId="0" borderId="16" xfId="0" applyFont="1" applyBorder="1" applyAlignment="1">
      <alignment horizontal="left" vertical="center" indent="1" shrinkToFit="1"/>
    </xf>
    <xf numFmtId="0" fontId="13" fillId="0" borderId="17" xfId="0" applyFont="1" applyBorder="1" applyAlignment="1">
      <alignment horizontal="left" vertical="center" indent="1" shrinkToFit="1"/>
    </xf>
    <xf numFmtId="180" fontId="14" fillId="7" borderId="10" xfId="0" applyNumberFormat="1" applyFont="1" applyFill="1" applyBorder="1" applyAlignment="1">
      <alignment horizontal="center" vertical="center"/>
    </xf>
    <xf numFmtId="180" fontId="14" fillId="7" borderId="11" xfId="0" applyNumberFormat="1" applyFont="1" applyFill="1" applyBorder="1" applyAlignment="1">
      <alignment horizontal="center" vertical="center"/>
    </xf>
    <xf numFmtId="180" fontId="14" fillId="7" borderId="12" xfId="0" applyNumberFormat="1" applyFont="1" applyFill="1" applyBorder="1" applyAlignment="1">
      <alignment horizontal="center" vertical="center"/>
    </xf>
    <xf numFmtId="180" fontId="14" fillId="7" borderId="13" xfId="0" applyNumberFormat="1" applyFont="1" applyFill="1" applyBorder="1" applyAlignment="1">
      <alignment horizontal="center" vertical="center"/>
    </xf>
    <xf numFmtId="180" fontId="13" fillId="0" borderId="10" xfId="0" applyNumberFormat="1" applyFont="1" applyBorder="1" applyAlignment="1">
      <alignment horizontal="center" vertical="center"/>
    </xf>
    <xf numFmtId="180" fontId="13" fillId="0" borderId="11" xfId="0" applyNumberFormat="1" applyFont="1" applyBorder="1" applyAlignment="1">
      <alignment horizontal="center" vertical="center"/>
    </xf>
    <xf numFmtId="180" fontId="13" fillId="0" borderId="12" xfId="0" applyNumberFormat="1" applyFont="1" applyBorder="1" applyAlignment="1">
      <alignment horizontal="center" vertical="center"/>
    </xf>
    <xf numFmtId="180" fontId="13" fillId="0" borderId="13" xfId="0" applyNumberFormat="1" applyFont="1" applyBorder="1" applyAlignment="1">
      <alignment horizontal="center" vertical="center"/>
    </xf>
    <xf numFmtId="0" fontId="14" fillId="7" borderId="14" xfId="0" applyFont="1" applyFill="1" applyBorder="1" applyAlignment="1">
      <alignment horizontal="center" vertical="center"/>
    </xf>
    <xf numFmtId="0" fontId="14" fillId="7" borderId="1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4" xfId="0" applyFont="1" applyBorder="1" applyAlignment="1">
      <alignment horizontal="left" vertical="center" indent="1"/>
    </xf>
    <xf numFmtId="0" fontId="13" fillId="0" borderId="15" xfId="0" applyFont="1" applyBorder="1" applyAlignment="1">
      <alignment horizontal="left" vertical="center" indent="1"/>
    </xf>
    <xf numFmtId="0" fontId="13" fillId="0" borderId="4" xfId="0" applyFont="1" applyBorder="1" applyAlignment="1">
      <alignment horizontal="center" vertical="center" wrapText="1" shrinkToFit="1"/>
    </xf>
    <xf numFmtId="0" fontId="13" fillId="0" borderId="7" xfId="0" applyFont="1" applyBorder="1" applyAlignment="1">
      <alignment horizontal="center" vertical="center" wrapText="1" shrinkToFit="1"/>
    </xf>
    <xf numFmtId="0" fontId="13" fillId="0" borderId="11" xfId="0" applyFont="1" applyBorder="1" applyAlignment="1">
      <alignment horizontal="left" vertical="center" wrapText="1" indent="2" shrinkToFit="1"/>
    </xf>
    <xf numFmtId="0" fontId="13" fillId="0" borderId="13" xfId="0" applyFont="1" applyBorder="1" applyAlignment="1">
      <alignment horizontal="left" vertical="center" wrapText="1" indent="2" shrinkToFit="1"/>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lignment vertical="center"/>
    </xf>
    <xf numFmtId="180" fontId="5" fillId="0" borderId="4" xfId="0" applyNumberFormat="1" applyFont="1" applyBorder="1" applyAlignment="1">
      <alignment horizontal="center" vertical="center"/>
    </xf>
    <xf numFmtId="180" fontId="5" fillId="0" borderId="9" xfId="0" applyNumberFormat="1" applyFont="1" applyBorder="1" applyAlignment="1">
      <alignment horizontal="center" vertical="center"/>
    </xf>
    <xf numFmtId="180" fontId="5" fillId="0" borderId="7" xfId="0" applyNumberFormat="1" applyFont="1" applyBorder="1" applyAlignment="1">
      <alignment horizontal="center" vertical="center"/>
    </xf>
    <xf numFmtId="179" fontId="5" fillId="0" borderId="1" xfId="0" applyNumberFormat="1" applyFont="1" applyBorder="1">
      <alignment vertical="center"/>
    </xf>
    <xf numFmtId="0" fontId="5" fillId="0" borderId="1" xfId="0" applyFont="1" applyBorder="1" applyAlignment="1">
      <alignment horizontal="right" vertical="center"/>
    </xf>
    <xf numFmtId="0" fontId="6" fillId="0" borderId="0" xfId="0" applyFont="1" applyAlignment="1">
      <alignment horizontal="center" vertical="center" readingOrder="1"/>
    </xf>
    <xf numFmtId="0" fontId="6" fillId="0" borderId="0" xfId="0" applyFont="1" applyAlignment="1">
      <alignment horizontal="left" vertical="center" indent="1" shrinkToFit="1" readingOrder="1"/>
    </xf>
    <xf numFmtId="0" fontId="6" fillId="0" borderId="0" xfId="0" applyFont="1" applyAlignment="1">
      <alignment vertical="center" shrinkToFit="1" readingOrder="1"/>
    </xf>
  </cellXfs>
  <cellStyles count="4">
    <cellStyle name="パーセント" xfId="2" builtinId="5"/>
    <cellStyle name="標準" xfId="0" builtinId="0"/>
    <cellStyle name="標準 2" xfId="3" xr:uid="{3EF37A81-5C3D-496D-8051-E5DB7C72D4D1}"/>
    <cellStyle name="標準 3" xfId="1" xr:uid="{00000000-0005-0000-0000-000002000000}"/>
  </cellStyles>
  <dxfs count="3">
    <dxf>
      <numFmt numFmtId="191" formatCode="#,##0.##\ \k\W;\-#,##0\ \k\W"/>
    </dxf>
    <dxf>
      <numFmt numFmtId="191" formatCode="#,##0.##\ \k\W;\-#,##0\ \k\W"/>
    </dxf>
    <dxf>
      <numFmt numFmtId="191" formatCode="#,##0.##\ \k\W;\-#,##0\ \k\W"/>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188399</xdr:colOff>
      <xdr:row>21</xdr:row>
      <xdr:rowOff>153459</xdr:rowOff>
    </xdr:from>
    <xdr:to>
      <xdr:col>6</xdr:col>
      <xdr:colOff>123265</xdr:colOff>
      <xdr:row>25</xdr:row>
      <xdr:rowOff>22412</xdr:rowOff>
    </xdr:to>
    <xdr:sp macro="" textlink="">
      <xdr:nvSpPr>
        <xdr:cNvPr id="6" name="大かっこ 5">
          <a:extLst>
            <a:ext uri="{FF2B5EF4-FFF2-40B4-BE49-F238E27FC236}">
              <a16:creationId xmlns:a16="http://schemas.microsoft.com/office/drawing/2014/main" id="{F026E47D-4D35-4C54-971F-BF7937E52AA6}"/>
            </a:ext>
          </a:extLst>
        </xdr:cNvPr>
        <xdr:cNvSpPr/>
      </xdr:nvSpPr>
      <xdr:spPr>
        <a:xfrm>
          <a:off x="188399" y="6888194"/>
          <a:ext cx="8059131" cy="7654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1252958</xdr:colOff>
      <xdr:row>5</xdr:row>
      <xdr:rowOff>321468</xdr:rowOff>
    </xdr:from>
    <xdr:to>
      <xdr:col>1</xdr:col>
      <xdr:colOff>112759</xdr:colOff>
      <xdr:row>6</xdr:row>
      <xdr:rowOff>166687</xdr:rowOff>
    </xdr:to>
    <xdr:sp macro="" textlink="">
      <xdr:nvSpPr>
        <xdr:cNvPr id="4" name="四角形: 角を丸くする 3">
          <a:extLst>
            <a:ext uri="{FF2B5EF4-FFF2-40B4-BE49-F238E27FC236}">
              <a16:creationId xmlns:a16="http://schemas.microsoft.com/office/drawing/2014/main" id="{0FCD2CAB-BA4E-4D1E-96B6-2275AA3F5CC0}"/>
            </a:ext>
          </a:extLst>
        </xdr:cNvPr>
        <xdr:cNvSpPr/>
      </xdr:nvSpPr>
      <xdr:spPr>
        <a:xfrm>
          <a:off x="1252958" y="2237674"/>
          <a:ext cx="619125" cy="349484"/>
        </a:xfrm>
        <a:prstGeom prst="roundRect">
          <a:avLst/>
        </a:prstGeom>
        <a:solidFill>
          <a:srgbClr val="FF33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例</a:t>
          </a:r>
          <a:r>
            <a:rPr kumimoji="1" lang="en-US" altLang="ja-JP" sz="1100">
              <a:latin typeface="メイリオ" panose="020B0604030504040204" pitchFamily="50" charset="-128"/>
              <a:ea typeface="メイリオ" panose="020B0604030504040204" pitchFamily="50" charset="-128"/>
            </a:rPr>
            <a:t>)</a:t>
          </a:r>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188594</xdr:colOff>
      <xdr:row>20</xdr:row>
      <xdr:rowOff>155667</xdr:rowOff>
    </xdr:from>
    <xdr:to>
      <xdr:col>6</xdr:col>
      <xdr:colOff>67234</xdr:colOff>
      <xdr:row>24</xdr:row>
      <xdr:rowOff>56031</xdr:rowOff>
    </xdr:to>
    <xdr:sp macro="" textlink="">
      <xdr:nvSpPr>
        <xdr:cNvPr id="2" name="大かっこ 1">
          <a:extLst>
            <a:ext uri="{FF2B5EF4-FFF2-40B4-BE49-F238E27FC236}">
              <a16:creationId xmlns:a16="http://schemas.microsoft.com/office/drawing/2014/main" id="{8CFA3EB4-E404-42ED-8AB2-493C37723988}"/>
            </a:ext>
          </a:extLst>
        </xdr:cNvPr>
        <xdr:cNvSpPr/>
      </xdr:nvSpPr>
      <xdr:spPr>
        <a:xfrm>
          <a:off x="188594" y="6655079"/>
          <a:ext cx="8215816" cy="79683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1232646</xdr:colOff>
      <xdr:row>5</xdr:row>
      <xdr:rowOff>319783</xdr:rowOff>
    </xdr:from>
    <xdr:to>
      <xdr:col>1</xdr:col>
      <xdr:colOff>91751</xdr:colOff>
      <xdr:row>6</xdr:row>
      <xdr:rowOff>191200</xdr:rowOff>
    </xdr:to>
    <xdr:sp macro="" textlink="">
      <xdr:nvSpPr>
        <xdr:cNvPr id="4" name="四角形: 角を丸くする 3">
          <a:extLst>
            <a:ext uri="{FF2B5EF4-FFF2-40B4-BE49-F238E27FC236}">
              <a16:creationId xmlns:a16="http://schemas.microsoft.com/office/drawing/2014/main" id="{216C5F0C-5BF6-45B5-AE31-6330BA4FDD03}"/>
            </a:ext>
          </a:extLst>
        </xdr:cNvPr>
        <xdr:cNvSpPr/>
      </xdr:nvSpPr>
      <xdr:spPr>
        <a:xfrm>
          <a:off x="1232646" y="2314430"/>
          <a:ext cx="562399" cy="375682"/>
        </a:xfrm>
        <a:prstGeom prst="roundRect">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例</a:t>
          </a:r>
          <a:r>
            <a:rPr kumimoji="1" lang="en-US" altLang="ja-JP" sz="1100">
              <a:latin typeface="メイリオ" panose="020B0604030504040204" pitchFamily="50" charset="-128"/>
              <a:ea typeface="メイリオ" panose="020B0604030504040204" pitchFamily="50" charset="-128"/>
            </a:rPr>
            <a:t>)</a:t>
          </a:r>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334701</xdr:colOff>
      <xdr:row>13</xdr:row>
      <xdr:rowOff>183696</xdr:rowOff>
    </xdr:from>
    <xdr:to>
      <xdr:col>6</xdr:col>
      <xdr:colOff>35717</xdr:colOff>
      <xdr:row>15</xdr:row>
      <xdr:rowOff>178593</xdr:rowOff>
    </xdr:to>
    <xdr:sp macro="" textlink="">
      <xdr:nvSpPr>
        <xdr:cNvPr id="2" name="大かっこ 1">
          <a:extLst>
            <a:ext uri="{FF2B5EF4-FFF2-40B4-BE49-F238E27FC236}">
              <a16:creationId xmlns:a16="http://schemas.microsoft.com/office/drawing/2014/main" id="{5B0B2928-BFC3-47F3-AA51-B8BAF47D610B}"/>
            </a:ext>
          </a:extLst>
        </xdr:cNvPr>
        <xdr:cNvSpPr/>
      </xdr:nvSpPr>
      <xdr:spPr>
        <a:xfrm>
          <a:off x="334701" y="4874759"/>
          <a:ext cx="7630579" cy="37589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oneCell">
    <xdr:from>
      <xdr:col>0</xdr:col>
      <xdr:colOff>916505</xdr:colOff>
      <xdr:row>17</xdr:row>
      <xdr:rowOff>40003</xdr:rowOff>
    </xdr:from>
    <xdr:to>
      <xdr:col>2</xdr:col>
      <xdr:colOff>419510</xdr:colOff>
      <xdr:row>23</xdr:row>
      <xdr:rowOff>166721</xdr:rowOff>
    </xdr:to>
    <xdr:pic>
      <xdr:nvPicPr>
        <xdr:cNvPr id="4" name="図 3">
          <a:extLst>
            <a:ext uri="{FF2B5EF4-FFF2-40B4-BE49-F238E27FC236}">
              <a16:creationId xmlns:a16="http://schemas.microsoft.com/office/drawing/2014/main" id="{D1A4C67B-6192-44B6-A914-5AEBDF0C726E}"/>
            </a:ext>
          </a:extLst>
        </xdr:cNvPr>
        <xdr:cNvPicPr>
          <a:picLocks noChangeAspect="1"/>
        </xdr:cNvPicPr>
      </xdr:nvPicPr>
      <xdr:blipFill>
        <a:blip xmlns:r="http://schemas.openxmlformats.org/officeDocument/2006/relationships" r:embed="rId1"/>
        <a:stretch>
          <a:fillRect/>
        </a:stretch>
      </xdr:blipFill>
      <xdr:spPr>
        <a:xfrm>
          <a:off x="903170" y="5653766"/>
          <a:ext cx="2121750" cy="1269717"/>
        </a:xfrm>
        <a:prstGeom prst="rect">
          <a:avLst/>
        </a:prstGeom>
        <a:scene3d>
          <a:camera prst="orthographicFront">
            <a:rot lat="0" lon="0" rev="21540000"/>
          </a:camera>
          <a:lightRig rig="threePt" dir="t"/>
        </a:scene3d>
      </xdr:spPr>
    </xdr:pic>
    <xdr:clientData/>
  </xdr:twoCellAnchor>
  <xdr:twoCellAnchor editAs="oneCell">
    <xdr:from>
      <xdr:col>4</xdr:col>
      <xdr:colOff>414786</xdr:colOff>
      <xdr:row>17</xdr:row>
      <xdr:rowOff>65485</xdr:rowOff>
    </xdr:from>
    <xdr:to>
      <xdr:col>5</xdr:col>
      <xdr:colOff>894711</xdr:colOff>
      <xdr:row>23</xdr:row>
      <xdr:rowOff>104605</xdr:rowOff>
    </xdr:to>
    <xdr:pic>
      <xdr:nvPicPr>
        <xdr:cNvPr id="5" name="図 4">
          <a:extLst>
            <a:ext uri="{FF2B5EF4-FFF2-40B4-BE49-F238E27FC236}">
              <a16:creationId xmlns:a16="http://schemas.microsoft.com/office/drawing/2014/main" id="{6E430431-1B13-4F09-8228-12D8FC2D2B6A}"/>
            </a:ext>
          </a:extLst>
        </xdr:cNvPr>
        <xdr:cNvPicPr>
          <a:picLocks noChangeAspect="1"/>
        </xdr:cNvPicPr>
      </xdr:nvPicPr>
      <xdr:blipFill>
        <a:blip xmlns:r="http://schemas.openxmlformats.org/officeDocument/2006/relationships" r:embed="rId2"/>
        <a:stretch>
          <a:fillRect/>
        </a:stretch>
      </xdr:blipFill>
      <xdr:spPr>
        <a:xfrm>
          <a:off x="6219321" y="5671628"/>
          <a:ext cx="1838214" cy="1182119"/>
        </a:xfrm>
        <a:prstGeom prst="rect">
          <a:avLst/>
        </a:prstGeom>
        <a:scene3d>
          <a:camera prst="orthographicFront">
            <a:rot lat="0" lon="0" rev="21540000"/>
          </a:camera>
          <a:lightRig rig="threePt" dir="t"/>
        </a:scene3d>
      </xdr:spPr>
    </xdr:pic>
    <xdr:clientData/>
  </xdr:twoCellAnchor>
  <xdr:twoCellAnchor editAs="oneCell">
    <xdr:from>
      <xdr:col>2</xdr:col>
      <xdr:colOff>168189</xdr:colOff>
      <xdr:row>17</xdr:row>
      <xdr:rowOff>37861</xdr:rowOff>
    </xdr:from>
    <xdr:to>
      <xdr:col>3</xdr:col>
      <xdr:colOff>903841</xdr:colOff>
      <xdr:row>23</xdr:row>
      <xdr:rowOff>148730</xdr:rowOff>
    </xdr:to>
    <xdr:pic>
      <xdr:nvPicPr>
        <xdr:cNvPr id="6" name="図 5">
          <a:extLst>
            <a:ext uri="{FF2B5EF4-FFF2-40B4-BE49-F238E27FC236}">
              <a16:creationId xmlns:a16="http://schemas.microsoft.com/office/drawing/2014/main" id="{93907A74-DA29-4610-A08F-BB145DE21478}"/>
            </a:ext>
          </a:extLst>
        </xdr:cNvPr>
        <xdr:cNvPicPr>
          <a:picLocks noChangeAspect="1"/>
        </xdr:cNvPicPr>
      </xdr:nvPicPr>
      <xdr:blipFill>
        <a:blip xmlns:r="http://schemas.openxmlformats.org/officeDocument/2006/relationships" r:embed="rId3"/>
        <a:stretch>
          <a:fillRect/>
        </a:stretch>
      </xdr:blipFill>
      <xdr:spPr>
        <a:xfrm>
          <a:off x="3068415" y="5651624"/>
          <a:ext cx="2076910" cy="1246620"/>
        </a:xfrm>
        <a:prstGeom prst="rect">
          <a:avLst/>
        </a:prstGeom>
        <a:scene3d>
          <a:camera prst="orthographicFront">
            <a:rot lat="0" lon="0" rev="21540000"/>
          </a:camera>
          <a:lightRig rig="threePt" dir="t"/>
        </a:scene3d>
      </xdr:spPr>
    </xdr:pic>
    <xdr:clientData/>
  </xdr:twoCellAnchor>
  <xdr:twoCellAnchor editAs="oneCell">
    <xdr:from>
      <xdr:col>5</xdr:col>
      <xdr:colOff>687435</xdr:colOff>
      <xdr:row>17</xdr:row>
      <xdr:rowOff>34051</xdr:rowOff>
    </xdr:from>
    <xdr:to>
      <xdr:col>6</xdr:col>
      <xdr:colOff>1221640</xdr:colOff>
      <xdr:row>23</xdr:row>
      <xdr:rowOff>104249</xdr:rowOff>
    </xdr:to>
    <xdr:pic>
      <xdr:nvPicPr>
        <xdr:cNvPr id="8" name="図 7">
          <a:extLst>
            <a:ext uri="{FF2B5EF4-FFF2-40B4-BE49-F238E27FC236}">
              <a16:creationId xmlns:a16="http://schemas.microsoft.com/office/drawing/2014/main" id="{E32972F4-D1B3-4D97-9355-D821D5C90022}"/>
            </a:ext>
          </a:extLst>
        </xdr:cNvPr>
        <xdr:cNvPicPr>
          <a:picLocks noChangeAspect="1"/>
        </xdr:cNvPicPr>
      </xdr:nvPicPr>
      <xdr:blipFill>
        <a:blip xmlns:r="http://schemas.openxmlformats.org/officeDocument/2006/relationships" r:embed="rId4"/>
        <a:stretch>
          <a:fillRect/>
        </a:stretch>
      </xdr:blipFill>
      <xdr:spPr>
        <a:xfrm>
          <a:off x="7966984" y="5647814"/>
          <a:ext cx="1839246" cy="1205932"/>
        </a:xfrm>
        <a:prstGeom prst="rect">
          <a:avLst/>
        </a:prstGeom>
        <a:scene3d>
          <a:camera prst="orthographicFront">
            <a:rot lat="0" lon="0" rev="21540000"/>
          </a:camera>
          <a:lightRig rig="threePt" dir="t"/>
        </a:scene3d>
      </xdr:spPr>
    </xdr:pic>
    <xdr:clientData/>
  </xdr:twoCellAnchor>
  <xdr:oneCellAnchor>
    <xdr:from>
      <xdr:col>1</xdr:col>
      <xdr:colOff>185637</xdr:colOff>
      <xdr:row>23</xdr:row>
      <xdr:rowOff>163630</xdr:rowOff>
    </xdr:from>
    <xdr:ext cx="2018501" cy="367408"/>
    <xdr:sp macro="" textlink="">
      <xdr:nvSpPr>
        <xdr:cNvPr id="9" name="テキスト ボックス 8">
          <a:extLst>
            <a:ext uri="{FF2B5EF4-FFF2-40B4-BE49-F238E27FC236}">
              <a16:creationId xmlns:a16="http://schemas.microsoft.com/office/drawing/2014/main" id="{650B3FAE-678B-4044-8660-A1420124ED97}"/>
            </a:ext>
          </a:extLst>
        </xdr:cNvPr>
        <xdr:cNvSpPr txBox="1"/>
      </xdr:nvSpPr>
      <xdr:spPr>
        <a:xfrm>
          <a:off x="1804887" y="6759693"/>
          <a:ext cx="2018501" cy="3674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メイリオ" panose="020B0604030504040204" pitchFamily="50" charset="-128"/>
              <a:ea typeface="メイリオ" panose="020B0604030504040204" pitchFamily="50" charset="-128"/>
            </a:rPr>
            <a:t>瀬戸内海協定機関　管理銘板</a:t>
          </a:r>
        </a:p>
      </xdr:txBody>
    </xdr:sp>
    <xdr:clientData/>
  </xdr:oneCellAnchor>
  <xdr:oneCellAnchor>
    <xdr:from>
      <xdr:col>4</xdr:col>
      <xdr:colOff>1172188</xdr:colOff>
      <xdr:row>23</xdr:row>
      <xdr:rowOff>182680</xdr:rowOff>
    </xdr:from>
    <xdr:ext cx="2018501" cy="367408"/>
    <xdr:sp macro="" textlink="">
      <xdr:nvSpPr>
        <xdr:cNvPr id="10" name="テキスト ボックス 9">
          <a:extLst>
            <a:ext uri="{FF2B5EF4-FFF2-40B4-BE49-F238E27FC236}">
              <a16:creationId xmlns:a16="http://schemas.microsoft.com/office/drawing/2014/main" id="{1BDB6689-9146-40FE-A6F9-19FED1CE9D78}"/>
            </a:ext>
          </a:extLst>
        </xdr:cNvPr>
        <xdr:cNvSpPr txBox="1"/>
      </xdr:nvSpPr>
      <xdr:spPr>
        <a:xfrm>
          <a:off x="6510618" y="6938785"/>
          <a:ext cx="2018501" cy="3674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メイリオ" panose="020B0604030504040204" pitchFamily="50" charset="-128"/>
              <a:ea typeface="メイリオ" panose="020B0604030504040204" pitchFamily="50" charset="-128"/>
            </a:rPr>
            <a:t>瀬戸内海適合機関　管理銘板</a:t>
          </a:r>
        </a:p>
      </xdr:txBody>
    </xdr:sp>
    <xdr:clientData/>
  </xdr:oneCellAnchor>
  <xdr:twoCellAnchor>
    <xdr:from>
      <xdr:col>0</xdr:col>
      <xdr:colOff>1095375</xdr:colOff>
      <xdr:row>5</xdr:row>
      <xdr:rowOff>297655</xdr:rowOff>
    </xdr:from>
    <xdr:to>
      <xdr:col>1</xdr:col>
      <xdr:colOff>83344</xdr:colOff>
      <xdr:row>6</xdr:row>
      <xdr:rowOff>238124</xdr:rowOff>
    </xdr:to>
    <xdr:sp macro="" textlink="">
      <xdr:nvSpPr>
        <xdr:cNvPr id="12" name="四角形: 角を丸くする 11">
          <a:extLst>
            <a:ext uri="{FF2B5EF4-FFF2-40B4-BE49-F238E27FC236}">
              <a16:creationId xmlns:a16="http://schemas.microsoft.com/office/drawing/2014/main" id="{C7AF2463-FBE9-4763-BDE3-CD2761E0C22D}"/>
            </a:ext>
          </a:extLst>
        </xdr:cNvPr>
        <xdr:cNvSpPr/>
      </xdr:nvSpPr>
      <xdr:spPr>
        <a:xfrm>
          <a:off x="1095375" y="2131218"/>
          <a:ext cx="607219" cy="440531"/>
        </a:xfrm>
        <a:prstGeom prst="round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例</a:t>
          </a:r>
          <a:r>
            <a:rPr kumimoji="1" lang="en-US" altLang="ja-JP" sz="1100">
              <a:latin typeface="メイリオ" panose="020B0604030504040204" pitchFamily="50" charset="-128"/>
              <a:ea typeface="メイリオ" panose="020B0604030504040204" pitchFamily="50" charset="-128"/>
            </a:rPr>
            <a:t>)</a:t>
          </a:r>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395286</xdr:colOff>
      <xdr:row>16</xdr:row>
      <xdr:rowOff>183128</xdr:rowOff>
    </xdr:from>
    <xdr:to>
      <xdr:col>6</xdr:col>
      <xdr:colOff>598082</xdr:colOff>
      <xdr:row>19</xdr:row>
      <xdr:rowOff>183128</xdr:rowOff>
    </xdr:to>
    <xdr:sp macro="" textlink="">
      <xdr:nvSpPr>
        <xdr:cNvPr id="2" name="大かっこ 1">
          <a:extLst>
            <a:ext uri="{FF2B5EF4-FFF2-40B4-BE49-F238E27FC236}">
              <a16:creationId xmlns:a16="http://schemas.microsoft.com/office/drawing/2014/main" id="{699A66E7-6A27-4AEA-B6EF-39F11DF536ED}"/>
            </a:ext>
          </a:extLst>
        </xdr:cNvPr>
        <xdr:cNvSpPr/>
      </xdr:nvSpPr>
      <xdr:spPr>
        <a:xfrm>
          <a:off x="395286" y="5444029"/>
          <a:ext cx="8000005" cy="5648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1057165</xdr:colOff>
      <xdr:row>5</xdr:row>
      <xdr:rowOff>321468</xdr:rowOff>
    </xdr:from>
    <xdr:to>
      <xdr:col>1</xdr:col>
      <xdr:colOff>128477</xdr:colOff>
      <xdr:row>6</xdr:row>
      <xdr:rowOff>229618</xdr:rowOff>
    </xdr:to>
    <xdr:sp macro="" textlink="">
      <xdr:nvSpPr>
        <xdr:cNvPr id="4" name="四角形: 角を丸くする 3">
          <a:extLst>
            <a:ext uri="{FF2B5EF4-FFF2-40B4-BE49-F238E27FC236}">
              <a16:creationId xmlns:a16="http://schemas.microsoft.com/office/drawing/2014/main" id="{6D4DB89C-9E12-48EF-A96A-4301D2071250}"/>
            </a:ext>
          </a:extLst>
        </xdr:cNvPr>
        <xdr:cNvSpPr/>
      </xdr:nvSpPr>
      <xdr:spPr>
        <a:xfrm>
          <a:off x="1057165" y="2171090"/>
          <a:ext cx="644045" cy="417627"/>
        </a:xfrm>
        <a:prstGeom prst="round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例</a:t>
          </a:r>
          <a:r>
            <a:rPr kumimoji="1" lang="en-US" altLang="ja-JP" sz="1100">
              <a:latin typeface="メイリオ" panose="020B0604030504040204" pitchFamily="50" charset="-128"/>
              <a:ea typeface="メイリオ" panose="020B0604030504040204" pitchFamily="50" charset="-128"/>
            </a:rPr>
            <a:t>)</a:t>
          </a:r>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395286</xdr:colOff>
      <xdr:row>17</xdr:row>
      <xdr:rowOff>183128</xdr:rowOff>
    </xdr:from>
    <xdr:to>
      <xdr:col>6</xdr:col>
      <xdr:colOff>598082</xdr:colOff>
      <xdr:row>20</xdr:row>
      <xdr:rowOff>183128</xdr:rowOff>
    </xdr:to>
    <xdr:sp macro="" textlink="">
      <xdr:nvSpPr>
        <xdr:cNvPr id="2" name="大かっこ 1">
          <a:extLst>
            <a:ext uri="{FF2B5EF4-FFF2-40B4-BE49-F238E27FC236}">
              <a16:creationId xmlns:a16="http://schemas.microsoft.com/office/drawing/2014/main" id="{AEB083DA-4135-4AFD-A4C4-E470E403F0D1}"/>
            </a:ext>
          </a:extLst>
        </xdr:cNvPr>
        <xdr:cNvSpPr/>
      </xdr:nvSpPr>
      <xdr:spPr>
        <a:xfrm>
          <a:off x="395286" y="6212453"/>
          <a:ext cx="8279996" cy="6572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1057165</xdr:colOff>
      <xdr:row>5</xdr:row>
      <xdr:rowOff>321468</xdr:rowOff>
    </xdr:from>
    <xdr:to>
      <xdr:col>1</xdr:col>
      <xdr:colOff>128477</xdr:colOff>
      <xdr:row>6</xdr:row>
      <xdr:rowOff>229618</xdr:rowOff>
    </xdr:to>
    <xdr:sp macro="" textlink="">
      <xdr:nvSpPr>
        <xdr:cNvPr id="4" name="四角形: 角を丸くする 3">
          <a:extLst>
            <a:ext uri="{FF2B5EF4-FFF2-40B4-BE49-F238E27FC236}">
              <a16:creationId xmlns:a16="http://schemas.microsoft.com/office/drawing/2014/main" id="{86DF8B58-D7F5-4481-AF08-10E8FCAC2971}"/>
            </a:ext>
          </a:extLst>
        </xdr:cNvPr>
        <xdr:cNvSpPr/>
      </xdr:nvSpPr>
      <xdr:spPr>
        <a:xfrm>
          <a:off x="1057165" y="2264568"/>
          <a:ext cx="642937" cy="412975"/>
        </a:xfrm>
        <a:prstGeom prst="round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例</a:t>
          </a:r>
          <a:r>
            <a:rPr kumimoji="1" lang="en-US" altLang="ja-JP" sz="1100">
              <a:latin typeface="メイリオ" panose="020B0604030504040204" pitchFamily="50" charset="-128"/>
              <a:ea typeface="メイリオ" panose="020B0604030504040204" pitchFamily="50" charset="-128"/>
            </a:rPr>
            <a:t>)</a:t>
          </a:r>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395286</xdr:colOff>
      <xdr:row>20</xdr:row>
      <xdr:rowOff>183128</xdr:rowOff>
    </xdr:from>
    <xdr:to>
      <xdr:col>6</xdr:col>
      <xdr:colOff>598082</xdr:colOff>
      <xdr:row>23</xdr:row>
      <xdr:rowOff>183128</xdr:rowOff>
    </xdr:to>
    <xdr:sp macro="" textlink="">
      <xdr:nvSpPr>
        <xdr:cNvPr id="2" name="大かっこ 1">
          <a:extLst>
            <a:ext uri="{FF2B5EF4-FFF2-40B4-BE49-F238E27FC236}">
              <a16:creationId xmlns:a16="http://schemas.microsoft.com/office/drawing/2014/main" id="{129306E7-3F53-4E1D-A8AB-AC6B3FDA79D3}"/>
            </a:ext>
          </a:extLst>
        </xdr:cNvPr>
        <xdr:cNvSpPr/>
      </xdr:nvSpPr>
      <xdr:spPr>
        <a:xfrm>
          <a:off x="395286" y="6964928"/>
          <a:ext cx="8279996" cy="619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1057165</xdr:colOff>
      <xdr:row>5</xdr:row>
      <xdr:rowOff>321468</xdr:rowOff>
    </xdr:from>
    <xdr:to>
      <xdr:col>1</xdr:col>
      <xdr:colOff>128477</xdr:colOff>
      <xdr:row>6</xdr:row>
      <xdr:rowOff>229618</xdr:rowOff>
    </xdr:to>
    <xdr:sp macro="" textlink="">
      <xdr:nvSpPr>
        <xdr:cNvPr id="4" name="四角形: 角を丸くする 3">
          <a:extLst>
            <a:ext uri="{FF2B5EF4-FFF2-40B4-BE49-F238E27FC236}">
              <a16:creationId xmlns:a16="http://schemas.microsoft.com/office/drawing/2014/main" id="{A3CB9BD1-67AC-4F7A-92E0-2AD2B4375CDB}"/>
            </a:ext>
          </a:extLst>
        </xdr:cNvPr>
        <xdr:cNvSpPr/>
      </xdr:nvSpPr>
      <xdr:spPr>
        <a:xfrm>
          <a:off x="1057165" y="2264568"/>
          <a:ext cx="642937" cy="412975"/>
        </a:xfrm>
        <a:prstGeom prst="round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例</a:t>
          </a:r>
          <a:r>
            <a:rPr kumimoji="1" lang="en-US" altLang="ja-JP" sz="1100">
              <a:latin typeface="メイリオ" panose="020B0604030504040204" pitchFamily="50" charset="-128"/>
              <a:ea typeface="メイリオ" panose="020B0604030504040204" pitchFamily="50" charset="-128"/>
            </a:rPr>
            <a:t>)</a:t>
          </a:r>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297451</xdr:colOff>
      <xdr:row>22</xdr:row>
      <xdr:rowOff>27667</xdr:rowOff>
    </xdr:from>
    <xdr:to>
      <xdr:col>7</xdr:col>
      <xdr:colOff>343343</xdr:colOff>
      <xdr:row>24</xdr:row>
      <xdr:rowOff>232588</xdr:rowOff>
    </xdr:to>
    <xdr:sp macro="" textlink="">
      <xdr:nvSpPr>
        <xdr:cNvPr id="2" name="大かっこ 1">
          <a:extLst>
            <a:ext uri="{FF2B5EF4-FFF2-40B4-BE49-F238E27FC236}">
              <a16:creationId xmlns:a16="http://schemas.microsoft.com/office/drawing/2014/main" id="{A567DB49-A2F9-4311-92CE-7EE6B7C645B1}"/>
            </a:ext>
          </a:extLst>
        </xdr:cNvPr>
        <xdr:cNvSpPr/>
      </xdr:nvSpPr>
      <xdr:spPr>
        <a:xfrm>
          <a:off x="297451" y="7359702"/>
          <a:ext cx="8529787" cy="69224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0</xdr:col>
      <xdr:colOff>714376</xdr:colOff>
      <xdr:row>6</xdr:row>
      <xdr:rowOff>333373</xdr:rowOff>
    </xdr:from>
    <xdr:to>
      <xdr:col>0</xdr:col>
      <xdr:colOff>154783</xdr:colOff>
      <xdr:row>7</xdr:row>
      <xdr:rowOff>241524</xdr:rowOff>
    </xdr:to>
    <xdr:sp macro="" textlink="">
      <xdr:nvSpPr>
        <xdr:cNvPr id="4" name="四角形: 角を丸くする 3">
          <a:extLst>
            <a:ext uri="{FF2B5EF4-FFF2-40B4-BE49-F238E27FC236}">
              <a16:creationId xmlns:a16="http://schemas.microsoft.com/office/drawing/2014/main" id="{85184E07-41C5-4ADC-8D21-3DF1640EFE4F}"/>
            </a:ext>
          </a:extLst>
        </xdr:cNvPr>
        <xdr:cNvSpPr/>
      </xdr:nvSpPr>
      <xdr:spPr>
        <a:xfrm>
          <a:off x="714376" y="2619373"/>
          <a:ext cx="500063" cy="408214"/>
        </a:xfrm>
        <a:prstGeom prst="round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例</a:t>
          </a:r>
          <a:r>
            <a:rPr kumimoji="1" lang="en-US" altLang="ja-JP" sz="1100">
              <a:latin typeface="メイリオ" panose="020B0604030504040204" pitchFamily="50" charset="-128"/>
              <a:ea typeface="メイリオ" panose="020B0604030504040204" pitchFamily="50" charset="-128"/>
            </a:rPr>
            <a:t>)</a:t>
          </a:r>
          <a:endParaRPr kumimoji="1" lang="ja-JP" altLang="en-US" sz="1100">
            <a:latin typeface="メイリオ" panose="020B0604030504040204" pitchFamily="50" charset="-128"/>
            <a:ea typeface="メイリオ" panose="020B0604030504040204" pitchFamily="50" charset="-128"/>
          </a:endParaRPr>
        </a:p>
      </xdr:txBody>
    </xdr:sp>
    <xdr:clientData/>
  </xdr:twoCellAnchor>
  <xdr:twoCellAnchor>
    <xdr:from>
      <xdr:col>0</xdr:col>
      <xdr:colOff>1178718</xdr:colOff>
      <xdr:row>6</xdr:row>
      <xdr:rowOff>297656</xdr:rowOff>
    </xdr:from>
    <xdr:to>
      <xdr:col>1</xdr:col>
      <xdr:colOff>95250</xdr:colOff>
      <xdr:row>7</xdr:row>
      <xdr:rowOff>205805</xdr:rowOff>
    </xdr:to>
    <xdr:sp macro="" textlink="">
      <xdr:nvSpPr>
        <xdr:cNvPr id="8" name="四角形: 角を丸くする 7">
          <a:extLst>
            <a:ext uri="{FF2B5EF4-FFF2-40B4-BE49-F238E27FC236}">
              <a16:creationId xmlns:a16="http://schemas.microsoft.com/office/drawing/2014/main" id="{0C379F4D-C5ED-47A7-A64A-64071907F1F5}"/>
            </a:ext>
          </a:extLst>
        </xdr:cNvPr>
        <xdr:cNvSpPr/>
      </xdr:nvSpPr>
      <xdr:spPr>
        <a:xfrm>
          <a:off x="1178718" y="2583656"/>
          <a:ext cx="559595" cy="408212"/>
        </a:xfrm>
        <a:prstGeom prst="round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例</a:t>
          </a:r>
          <a:r>
            <a:rPr kumimoji="1" lang="en-US" altLang="ja-JP" sz="1100">
              <a:latin typeface="メイリオ" panose="020B0604030504040204" pitchFamily="50" charset="-128"/>
              <a:ea typeface="メイリオ" panose="020B0604030504040204" pitchFamily="50" charset="-128"/>
            </a:rPr>
            <a:t>)</a:t>
          </a:r>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404806</xdr:colOff>
      <xdr:row>27</xdr:row>
      <xdr:rowOff>186212</xdr:rowOff>
    </xdr:from>
    <xdr:to>
      <xdr:col>6</xdr:col>
      <xdr:colOff>1095375</xdr:colOff>
      <xdr:row>31</xdr:row>
      <xdr:rowOff>43</xdr:rowOff>
    </xdr:to>
    <xdr:sp macro="" textlink="">
      <xdr:nvSpPr>
        <xdr:cNvPr id="3" name="大かっこ 2">
          <a:extLst>
            <a:ext uri="{FF2B5EF4-FFF2-40B4-BE49-F238E27FC236}">
              <a16:creationId xmlns:a16="http://schemas.microsoft.com/office/drawing/2014/main" id="{4424B66A-06F3-4BC2-87AF-218B4B621D85}"/>
            </a:ext>
          </a:extLst>
        </xdr:cNvPr>
        <xdr:cNvSpPr/>
      </xdr:nvSpPr>
      <xdr:spPr>
        <a:xfrm>
          <a:off x="559587" y="9056368"/>
          <a:ext cx="8001007" cy="57583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xdr:col>
      <xdr:colOff>1321584</xdr:colOff>
      <xdr:row>5</xdr:row>
      <xdr:rowOff>309563</xdr:rowOff>
    </xdr:from>
    <xdr:to>
      <xdr:col>4</xdr:col>
      <xdr:colOff>321468</xdr:colOff>
      <xdr:row>6</xdr:row>
      <xdr:rowOff>312965</xdr:rowOff>
    </xdr:to>
    <xdr:sp macro="" textlink="">
      <xdr:nvSpPr>
        <xdr:cNvPr id="4" name="四角形: 角を丸くする 3">
          <a:extLst>
            <a:ext uri="{FF2B5EF4-FFF2-40B4-BE49-F238E27FC236}">
              <a16:creationId xmlns:a16="http://schemas.microsoft.com/office/drawing/2014/main" id="{9E6472E9-E101-4413-95D1-30B855E83F80}"/>
            </a:ext>
          </a:extLst>
        </xdr:cNvPr>
        <xdr:cNvSpPr/>
      </xdr:nvSpPr>
      <xdr:spPr>
        <a:xfrm>
          <a:off x="3917147" y="1714501"/>
          <a:ext cx="571509" cy="408214"/>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例</a:t>
          </a:r>
          <a:r>
            <a:rPr kumimoji="1" lang="en-US" altLang="ja-JP" sz="1100">
              <a:latin typeface="メイリオ" panose="020B0604030504040204" pitchFamily="50" charset="-128"/>
              <a:ea typeface="メイリオ" panose="020B0604030504040204" pitchFamily="50" charset="-128"/>
            </a:rPr>
            <a:t>)</a:t>
          </a:r>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140970</xdr:colOff>
      <xdr:row>20</xdr:row>
      <xdr:rowOff>176890</xdr:rowOff>
    </xdr:from>
    <xdr:to>
      <xdr:col>7</xdr:col>
      <xdr:colOff>357673</xdr:colOff>
      <xdr:row>25</xdr:row>
      <xdr:rowOff>77529</xdr:rowOff>
    </xdr:to>
    <xdr:sp macro="" textlink="">
      <xdr:nvSpPr>
        <xdr:cNvPr id="2" name="大かっこ 1">
          <a:extLst>
            <a:ext uri="{FF2B5EF4-FFF2-40B4-BE49-F238E27FC236}">
              <a16:creationId xmlns:a16="http://schemas.microsoft.com/office/drawing/2014/main" id="{F6582AE2-760A-45B9-9F3A-856A84FCC89C}"/>
            </a:ext>
          </a:extLst>
        </xdr:cNvPr>
        <xdr:cNvSpPr/>
      </xdr:nvSpPr>
      <xdr:spPr>
        <a:xfrm>
          <a:off x="140970" y="6811163"/>
          <a:ext cx="8645220" cy="11189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7"/>
  <sheetViews>
    <sheetView showGridLines="0" showZeros="0" tabSelected="1" view="pageBreakPreview" zoomScale="85" zoomScaleNormal="100" zoomScaleSheetLayoutView="85" workbookViewId="0">
      <selection activeCell="A8" sqref="A8:A9"/>
    </sheetView>
  </sheetViews>
  <sheetFormatPr defaultColWidth="9" defaultRowHeight="18.75" x14ac:dyDescent="0.15"/>
  <cols>
    <col min="1" max="1" width="22.5" style="1" customWidth="1"/>
    <col min="2" max="2" width="13.625" style="1" customWidth="1"/>
    <col min="3" max="3" width="17.5" style="1" customWidth="1"/>
    <col min="4" max="4" width="17.625" style="1" customWidth="1"/>
    <col min="5" max="5" width="17.5" style="1" customWidth="1"/>
    <col min="6" max="6" width="17.75" style="1" customWidth="1"/>
    <col min="7" max="7" width="17.5" style="1" customWidth="1"/>
    <col min="8" max="8" width="19.25" style="1" customWidth="1"/>
    <col min="9" max="9" width="24.25" style="1" customWidth="1"/>
    <col min="10" max="10" width="21.125" style="1" customWidth="1"/>
    <col min="11" max="11" width="16.75" style="1" customWidth="1"/>
    <col min="12" max="16384" width="9" style="1"/>
  </cols>
  <sheetData>
    <row r="1" spans="1:11" x14ac:dyDescent="0.15">
      <c r="K1" s="2" t="s">
        <v>66</v>
      </c>
    </row>
    <row r="2" spans="1:11" ht="25.5" customHeight="1" x14ac:dyDescent="0.15">
      <c r="A2" s="173" t="s">
        <v>51</v>
      </c>
      <c r="B2" s="173"/>
      <c r="C2" s="173"/>
      <c r="D2" s="173"/>
      <c r="E2" s="173"/>
      <c r="F2" s="173"/>
      <c r="G2" s="173"/>
      <c r="H2" s="173"/>
      <c r="I2" s="173"/>
      <c r="J2" s="173"/>
      <c r="K2" s="173"/>
    </row>
    <row r="3" spans="1:11" ht="25.5" customHeight="1" x14ac:dyDescent="0.15">
      <c r="A3" s="173" t="s">
        <v>52</v>
      </c>
      <c r="B3" s="173"/>
      <c r="C3" s="173"/>
      <c r="D3" s="173"/>
      <c r="E3" s="173"/>
      <c r="F3" s="173"/>
      <c r="G3" s="173"/>
      <c r="H3" s="173"/>
      <c r="I3" s="173"/>
      <c r="J3" s="173"/>
      <c r="K3" s="173"/>
    </row>
    <row r="5" spans="1:11" s="6" customFormat="1" ht="69.95" customHeight="1" x14ac:dyDescent="0.15">
      <c r="A5" s="26" t="s">
        <v>75</v>
      </c>
      <c r="B5" s="28"/>
      <c r="C5" s="28" t="s">
        <v>76</v>
      </c>
      <c r="D5" s="28" t="s">
        <v>77</v>
      </c>
      <c r="E5" s="28" t="s">
        <v>20</v>
      </c>
      <c r="F5" s="28" t="s">
        <v>78</v>
      </c>
      <c r="G5" s="28" t="s">
        <v>139</v>
      </c>
      <c r="H5" s="28" t="s">
        <v>121</v>
      </c>
      <c r="I5" s="28" t="s">
        <v>140</v>
      </c>
      <c r="J5" s="28" t="s">
        <v>141</v>
      </c>
      <c r="K5" s="28" t="s">
        <v>122</v>
      </c>
    </row>
    <row r="6" spans="1:11" s="5" customFormat="1" ht="39.950000000000003" customHeight="1" x14ac:dyDescent="0.15">
      <c r="A6" s="176" t="s">
        <v>82</v>
      </c>
      <c r="B6" s="29" t="s">
        <v>3</v>
      </c>
      <c r="C6" s="29" t="s">
        <v>29</v>
      </c>
      <c r="D6" s="30"/>
      <c r="E6" s="31" t="s">
        <v>31</v>
      </c>
      <c r="F6" s="30"/>
      <c r="G6" s="32">
        <v>540</v>
      </c>
      <c r="H6" s="33">
        <v>215</v>
      </c>
      <c r="I6" s="110">
        <f>G6*H6/0.84/1000</f>
        <v>138.21428571428572</v>
      </c>
      <c r="J6" s="178">
        <f>(I6-I7)/I6</f>
        <v>8.6993970714900906E-2</v>
      </c>
      <c r="K6" s="34" t="s">
        <v>55</v>
      </c>
    </row>
    <row r="7" spans="1:11" s="5" customFormat="1" ht="39.950000000000003" customHeight="1" x14ac:dyDescent="0.15">
      <c r="A7" s="177"/>
      <c r="B7" s="29" t="s">
        <v>2</v>
      </c>
      <c r="C7" s="29" t="s">
        <v>39</v>
      </c>
      <c r="D7" s="42" t="s">
        <v>30</v>
      </c>
      <c r="E7" s="31" t="s">
        <v>32</v>
      </c>
      <c r="F7" s="42" t="s">
        <v>129</v>
      </c>
      <c r="G7" s="32">
        <v>530</v>
      </c>
      <c r="H7" s="33">
        <v>200</v>
      </c>
      <c r="I7" s="110">
        <f>G7*H7/0.84/1000</f>
        <v>126.1904761904762</v>
      </c>
      <c r="J7" s="178"/>
      <c r="K7" s="34" t="s">
        <v>56</v>
      </c>
    </row>
    <row r="8" spans="1:11" s="41" customFormat="1" ht="39.950000000000003" customHeight="1" x14ac:dyDescent="0.15">
      <c r="A8" s="174"/>
      <c r="B8" s="35" t="s">
        <v>3</v>
      </c>
      <c r="C8" s="36"/>
      <c r="D8" s="37"/>
      <c r="E8" s="38"/>
      <c r="F8" s="37"/>
      <c r="G8" s="4"/>
      <c r="H8" s="39"/>
      <c r="I8" s="111">
        <f>ROUND(G8*H8/0.84/1000,2)</f>
        <v>0</v>
      </c>
      <c r="J8" s="179" t="e">
        <f>(I8-I9)/I8</f>
        <v>#DIV/0!</v>
      </c>
      <c r="K8" s="40"/>
    </row>
    <row r="9" spans="1:11" s="41" customFormat="1" ht="39.950000000000003" customHeight="1" x14ac:dyDescent="0.15">
      <c r="A9" s="175"/>
      <c r="B9" s="35" t="s">
        <v>2</v>
      </c>
      <c r="C9" s="36"/>
      <c r="D9" s="38"/>
      <c r="E9" s="38"/>
      <c r="F9" s="35"/>
      <c r="G9" s="4"/>
      <c r="H9" s="39"/>
      <c r="I9" s="111">
        <f>ROUND(G9*H9/0.84/1000,2)</f>
        <v>0</v>
      </c>
      <c r="J9" s="179"/>
      <c r="K9" s="40"/>
    </row>
    <row r="10" spans="1:11" ht="20.100000000000001" customHeight="1" x14ac:dyDescent="0.15"/>
    <row r="11" spans="1:11" s="5" customFormat="1" ht="18" customHeight="1" x14ac:dyDescent="0.15">
      <c r="A11" s="12" t="s">
        <v>48</v>
      </c>
    </row>
    <row r="12" spans="1:11" s="5" customFormat="1" ht="18" customHeight="1" x14ac:dyDescent="0.15">
      <c r="A12" s="12" t="s">
        <v>124</v>
      </c>
    </row>
    <row r="13" spans="1:11" s="5" customFormat="1" ht="18" customHeight="1" x14ac:dyDescent="0.15">
      <c r="A13" s="12" t="s">
        <v>50</v>
      </c>
    </row>
    <row r="14" spans="1:11" s="5" customFormat="1" ht="18" customHeight="1" x14ac:dyDescent="0.15">
      <c r="A14" s="12"/>
    </row>
    <row r="15" spans="1:11" s="5" customFormat="1" ht="18" customHeight="1" x14ac:dyDescent="0.15">
      <c r="A15" s="12" t="s">
        <v>132</v>
      </c>
    </row>
    <row r="16" spans="1:11" s="5" customFormat="1" ht="18" customHeight="1" x14ac:dyDescent="0.15">
      <c r="A16" s="12" t="s">
        <v>123</v>
      </c>
    </row>
    <row r="17" spans="1:11" s="5" customFormat="1" ht="18" customHeight="1" x14ac:dyDescent="0.15">
      <c r="A17" s="12"/>
    </row>
    <row r="18" spans="1:11" s="5" customFormat="1" ht="18" customHeight="1" x14ac:dyDescent="0.15">
      <c r="A18" s="12" t="s">
        <v>79</v>
      </c>
    </row>
    <row r="19" spans="1:11" s="5" customFormat="1" ht="18" customHeight="1" x14ac:dyDescent="0.15">
      <c r="A19" s="12"/>
    </row>
    <row r="20" spans="1:11" s="5" customFormat="1" ht="18" customHeight="1" x14ac:dyDescent="0.15">
      <c r="A20" s="12" t="s">
        <v>49</v>
      </c>
    </row>
    <row r="21" spans="1:11" s="5" customFormat="1" ht="18" customHeight="1" x14ac:dyDescent="0.15">
      <c r="A21" s="12" t="s">
        <v>125</v>
      </c>
    </row>
    <row r="22" spans="1:11" s="5" customFormat="1" ht="18" customHeight="1" x14ac:dyDescent="0.15"/>
    <row r="23" spans="1:11" s="5" customFormat="1" ht="18" customHeight="1" x14ac:dyDescent="0.15">
      <c r="A23" s="12" t="s">
        <v>12</v>
      </c>
    </row>
    <row r="24" spans="1:11" s="5" customFormat="1" ht="18" customHeight="1" x14ac:dyDescent="0.15">
      <c r="A24" s="12" t="s">
        <v>13</v>
      </c>
    </row>
    <row r="25" spans="1:11" s="5" customFormat="1" ht="18" customHeight="1" x14ac:dyDescent="0.15">
      <c r="A25" s="12" t="s">
        <v>112</v>
      </c>
    </row>
    <row r="26" spans="1:11" s="5" customFormat="1" ht="18" customHeight="1" x14ac:dyDescent="0.15">
      <c r="A26" s="12"/>
    </row>
    <row r="27" spans="1:11" ht="19.5" customHeight="1" x14ac:dyDescent="0.15">
      <c r="A27" s="122"/>
      <c r="B27" s="122"/>
      <c r="C27" s="122"/>
      <c r="D27" s="122"/>
      <c r="E27" s="123"/>
      <c r="F27" s="123"/>
      <c r="G27" s="123"/>
      <c r="H27" s="123"/>
      <c r="I27" s="123"/>
      <c r="J27" s="123"/>
      <c r="K27" s="123"/>
    </row>
    <row r="28" spans="1:11" ht="24.75" customHeight="1" x14ac:dyDescent="0.15">
      <c r="B28" s="6" t="s">
        <v>18</v>
      </c>
    </row>
    <row r="29" spans="1:11" ht="24.75" customHeight="1" x14ac:dyDescent="0.15">
      <c r="B29" s="6" t="s">
        <v>68</v>
      </c>
    </row>
    <row r="30" spans="1:11" ht="24.75" customHeight="1" x14ac:dyDescent="0.15">
      <c r="B30" s="6"/>
    </row>
    <row r="31" spans="1:11" ht="24.75" customHeight="1" x14ac:dyDescent="0.15">
      <c r="B31" s="7" t="s">
        <v>60</v>
      </c>
    </row>
    <row r="32" spans="1:11" ht="24.75" customHeight="1" x14ac:dyDescent="0.15">
      <c r="B32" s="7" t="s">
        <v>14</v>
      </c>
    </row>
    <row r="33" spans="2:7" ht="24.75" customHeight="1" x14ac:dyDescent="0.15">
      <c r="B33" s="7"/>
    </row>
    <row r="34" spans="2:7" ht="24.75" customHeight="1" x14ac:dyDescent="0.15">
      <c r="B34" s="261" t="s">
        <v>69</v>
      </c>
      <c r="C34" s="261"/>
    </row>
    <row r="35" spans="2:7" ht="36.75" customHeight="1" x14ac:dyDescent="0.15">
      <c r="B35" s="7"/>
      <c r="C35" s="118" t="s">
        <v>161</v>
      </c>
      <c r="D35" s="262"/>
      <c r="E35" s="262"/>
      <c r="F35" s="262"/>
      <c r="G35" s="119"/>
    </row>
    <row r="36" spans="2:7" ht="36.75" customHeight="1" x14ac:dyDescent="0.15">
      <c r="B36" s="172" t="s">
        <v>162</v>
      </c>
      <c r="C36" s="172"/>
      <c r="D36" s="262"/>
      <c r="E36" s="262"/>
      <c r="F36" s="262"/>
      <c r="G36" s="120" t="s">
        <v>163</v>
      </c>
    </row>
    <row r="37" spans="2:7" ht="71.25" customHeight="1" x14ac:dyDescent="0.15"/>
  </sheetData>
  <mergeCells count="10">
    <mergeCell ref="D35:F35"/>
    <mergeCell ref="B36:C36"/>
    <mergeCell ref="D36:F36"/>
    <mergeCell ref="A2:K2"/>
    <mergeCell ref="A8:A9"/>
    <mergeCell ref="A6:A7"/>
    <mergeCell ref="J6:J7"/>
    <mergeCell ref="A3:K3"/>
    <mergeCell ref="J8:J9"/>
    <mergeCell ref="B34:C34"/>
  </mergeCells>
  <phoneticPr fontId="1"/>
  <conditionalFormatting sqref="G8:G9">
    <cfRule type="expression" dxfId="2" priority="1" stopIfTrue="1">
      <formula>IF(G8=INT(G8),FALSE,TRUE)</formula>
    </cfRule>
  </conditionalFormatting>
  <printOptions horizontalCentered="1"/>
  <pageMargins left="0.23" right="0.26" top="0.2" bottom="0.2" header="0.2" footer="0.2"/>
  <pageSetup paperSize="9" scale="64" orientation="landscape" r:id="rId1"/>
  <ignoredErrors>
    <ignoredError sqref="J6:J8 J9" evalError="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26"/>
  <sheetViews>
    <sheetView showGridLines="0" showZeros="0" view="pageBreakPreview" zoomScale="86" zoomScaleNormal="100" zoomScaleSheetLayoutView="86" workbookViewId="0">
      <selection activeCell="A6" sqref="A6:A9"/>
    </sheetView>
  </sheetViews>
  <sheetFormatPr defaultColWidth="9" defaultRowHeight="18.75" x14ac:dyDescent="0.15"/>
  <cols>
    <col min="1" max="1" width="19.375" style="1" customWidth="1"/>
    <col min="2" max="2" width="20.625" style="1" customWidth="1"/>
    <col min="3" max="5" width="16.5" style="1" customWidth="1"/>
    <col min="6" max="6" width="17.75" style="1" customWidth="1"/>
    <col min="7" max="7" width="19.625" style="1" customWidth="1"/>
    <col min="8" max="8" width="17.5" style="1" customWidth="1"/>
    <col min="9" max="16384" width="9" style="1"/>
  </cols>
  <sheetData>
    <row r="1" spans="1:8" ht="54.75" customHeight="1" x14ac:dyDescent="0.15">
      <c r="H1" s="2" t="s">
        <v>66</v>
      </c>
    </row>
    <row r="2" spans="1:8" ht="26.25" customHeight="1" x14ac:dyDescent="0.15">
      <c r="A2" s="173" t="s">
        <v>62</v>
      </c>
      <c r="B2" s="173"/>
      <c r="C2" s="173"/>
      <c r="D2" s="173"/>
      <c r="E2" s="173"/>
      <c r="F2" s="173"/>
      <c r="G2" s="173"/>
      <c r="H2" s="173"/>
    </row>
    <row r="3" spans="1:8" s="8" customFormat="1" ht="23.45" customHeight="1" x14ac:dyDescent="0.15">
      <c r="A3" s="173" t="s">
        <v>73</v>
      </c>
      <c r="B3" s="173"/>
      <c r="C3" s="173"/>
      <c r="D3" s="173"/>
      <c r="E3" s="173"/>
      <c r="F3" s="173"/>
      <c r="G3" s="173"/>
      <c r="H3" s="173"/>
    </row>
    <row r="4" spans="1:8" s="8" customFormat="1" ht="15" customHeight="1" x14ac:dyDescent="0.15">
      <c r="A4" s="3"/>
      <c r="B4" s="3"/>
      <c r="C4" s="3"/>
      <c r="D4" s="3"/>
      <c r="E4" s="3"/>
      <c r="F4" s="3"/>
      <c r="G4" s="3"/>
    </row>
    <row r="5" spans="1:8" s="5" customFormat="1" ht="98.45" customHeight="1" x14ac:dyDescent="0.15">
      <c r="A5" s="26" t="s">
        <v>75</v>
      </c>
      <c r="B5" s="90"/>
      <c r="C5" s="90" t="s">
        <v>107</v>
      </c>
      <c r="D5" s="90" t="s">
        <v>108</v>
      </c>
      <c r="E5" s="66" t="s">
        <v>109</v>
      </c>
      <c r="F5" s="90" t="s">
        <v>119</v>
      </c>
      <c r="G5" s="28" t="s">
        <v>110</v>
      </c>
      <c r="H5" s="27" t="s">
        <v>1</v>
      </c>
    </row>
    <row r="6" spans="1:8" s="5" customFormat="1" ht="41.25" customHeight="1" x14ac:dyDescent="0.15">
      <c r="A6" s="220"/>
      <c r="B6" s="255" t="s">
        <v>3</v>
      </c>
      <c r="C6" s="255"/>
      <c r="D6" s="260"/>
      <c r="E6" s="255"/>
      <c r="F6" s="259"/>
      <c r="G6" s="256" t="e">
        <f>(F6-F8)/F6</f>
        <v>#DIV/0!</v>
      </c>
      <c r="H6" s="255"/>
    </row>
    <row r="7" spans="1:8" s="5" customFormat="1" ht="41.25" customHeight="1" x14ac:dyDescent="0.15">
      <c r="A7" s="254"/>
      <c r="B7" s="255"/>
      <c r="C7" s="255"/>
      <c r="D7" s="260"/>
      <c r="E7" s="255"/>
      <c r="F7" s="259"/>
      <c r="G7" s="257"/>
      <c r="H7" s="255"/>
    </row>
    <row r="8" spans="1:8" s="5" customFormat="1" ht="41.25" customHeight="1" x14ac:dyDescent="0.15">
      <c r="A8" s="254"/>
      <c r="B8" s="255" t="s">
        <v>2</v>
      </c>
      <c r="C8" s="255"/>
      <c r="D8" s="260"/>
      <c r="E8" s="255"/>
      <c r="F8" s="259"/>
      <c r="G8" s="257"/>
      <c r="H8" s="255"/>
    </row>
    <row r="9" spans="1:8" s="5" customFormat="1" ht="41.25" customHeight="1" x14ac:dyDescent="0.15">
      <c r="A9" s="221"/>
      <c r="B9" s="255"/>
      <c r="C9" s="255"/>
      <c r="D9" s="260"/>
      <c r="E9" s="255"/>
      <c r="F9" s="259"/>
      <c r="G9" s="258"/>
      <c r="H9" s="255"/>
    </row>
    <row r="10" spans="1:8" s="5" customFormat="1" ht="26.25" customHeight="1" x14ac:dyDescent="0.15">
      <c r="B10" s="11"/>
      <c r="D10" s="96"/>
      <c r="F10" s="97"/>
      <c r="G10" s="98"/>
    </row>
    <row r="11" spans="1:8" s="5" customFormat="1" ht="24" customHeight="1" x14ac:dyDescent="0.15">
      <c r="A11" s="12" t="s">
        <v>111</v>
      </c>
      <c r="E11" s="25"/>
      <c r="F11" s="25"/>
      <c r="G11" s="25"/>
    </row>
    <row r="12" spans="1:8" s="5" customFormat="1" ht="24" customHeight="1" x14ac:dyDescent="0.15">
      <c r="A12" s="12" t="s">
        <v>65</v>
      </c>
      <c r="B12" s="7"/>
      <c r="C12" s="7"/>
      <c r="D12" s="7"/>
    </row>
    <row r="13" spans="1:8" s="5" customFormat="1" ht="24" customHeight="1" x14ac:dyDescent="0.15">
      <c r="A13" s="12"/>
      <c r="B13" s="7"/>
      <c r="C13" s="7"/>
      <c r="D13" s="7"/>
    </row>
    <row r="14" spans="1:8" ht="24" customHeight="1" x14ac:dyDescent="0.15">
      <c r="A14" s="122"/>
      <c r="B14" s="122"/>
      <c r="C14" s="122"/>
      <c r="D14" s="122"/>
      <c r="E14" s="123"/>
      <c r="F14" s="123"/>
      <c r="G14" s="123"/>
      <c r="H14" s="123"/>
    </row>
    <row r="15" spans="1:8" ht="24" customHeight="1" x14ac:dyDescent="0.15">
      <c r="B15" s="6" t="s">
        <v>18</v>
      </c>
    </row>
    <row r="16" spans="1:8" ht="24" customHeight="1" x14ac:dyDescent="0.15">
      <c r="B16" s="6" t="s">
        <v>68</v>
      </c>
    </row>
    <row r="17" spans="1:7" ht="24" customHeight="1" x14ac:dyDescent="0.15">
      <c r="B17" s="6"/>
    </row>
    <row r="18" spans="1:7" ht="18" customHeight="1" x14ac:dyDescent="0.15">
      <c r="B18" s="7" t="s">
        <v>60</v>
      </c>
    </row>
    <row r="19" spans="1:7" ht="24" customHeight="1" x14ac:dyDescent="0.15">
      <c r="B19" s="7" t="s">
        <v>14</v>
      </c>
    </row>
    <row r="20" spans="1:7" ht="24" customHeight="1" x14ac:dyDescent="0.15">
      <c r="B20" s="7"/>
    </row>
    <row r="21" spans="1:7" ht="24" customHeight="1" x14ac:dyDescent="0.15">
      <c r="B21" s="261" t="s">
        <v>69</v>
      </c>
      <c r="C21" s="261"/>
    </row>
    <row r="22" spans="1:7" ht="35.25" customHeight="1" x14ac:dyDescent="0.15">
      <c r="B22" s="7"/>
      <c r="C22" s="118" t="s">
        <v>161</v>
      </c>
      <c r="D22" s="262"/>
      <c r="E22" s="262"/>
      <c r="F22" s="262"/>
      <c r="G22" s="119"/>
    </row>
    <row r="23" spans="1:7" ht="35.25" customHeight="1" x14ac:dyDescent="0.15">
      <c r="B23" s="172" t="s">
        <v>162</v>
      </c>
      <c r="C23" s="172"/>
      <c r="D23" s="262"/>
      <c r="E23" s="262"/>
      <c r="F23" s="262"/>
      <c r="G23" s="120" t="s">
        <v>163</v>
      </c>
    </row>
    <row r="24" spans="1:7" ht="24" customHeight="1" x14ac:dyDescent="0.15"/>
    <row r="25" spans="1:7" ht="24" customHeight="1" x14ac:dyDescent="0.15">
      <c r="A25" s="19"/>
    </row>
    <row r="26" spans="1:7" ht="35.25" customHeight="1" x14ac:dyDescent="0.15">
      <c r="B26" s="5" t="s">
        <v>70</v>
      </c>
      <c r="C26" s="5"/>
      <c r="D26" s="5"/>
    </row>
  </sheetData>
  <mergeCells count="20">
    <mergeCell ref="A2:H2"/>
    <mergeCell ref="A3:H3"/>
    <mergeCell ref="F6:F7"/>
    <mergeCell ref="B8:B9"/>
    <mergeCell ref="C8:C9"/>
    <mergeCell ref="B6:B7"/>
    <mergeCell ref="F8:F9"/>
    <mergeCell ref="H8:H9"/>
    <mergeCell ref="A6:A9"/>
    <mergeCell ref="C6:C7"/>
    <mergeCell ref="D8:D9"/>
    <mergeCell ref="E8:E9"/>
    <mergeCell ref="D6:D7"/>
    <mergeCell ref="E6:E7"/>
    <mergeCell ref="D22:F22"/>
    <mergeCell ref="B23:C23"/>
    <mergeCell ref="D23:F23"/>
    <mergeCell ref="H6:H7"/>
    <mergeCell ref="G6:G9"/>
    <mergeCell ref="B21:C21"/>
  </mergeCells>
  <phoneticPr fontId="1"/>
  <printOptions horizontalCentered="1"/>
  <pageMargins left="0.31" right="0.28999999999999998" top="0.39370078740157483" bottom="0.39370078740157483" header="0.15748031496062992" footer="0.15748031496062992"/>
  <pageSetup paperSize="9" scale="69" orientation="portrait" r:id="rId1"/>
  <headerFooter alignWithMargins="0"/>
  <ignoredErrors>
    <ignoredError sqref="G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6"/>
  <sheetViews>
    <sheetView showGridLines="0" showZeros="0" view="pageBreakPreview" zoomScale="85" zoomScaleNormal="100" zoomScaleSheetLayoutView="85" workbookViewId="0">
      <selection activeCell="A8" sqref="A8:A9"/>
    </sheetView>
  </sheetViews>
  <sheetFormatPr defaultColWidth="9" defaultRowHeight="18.75" x14ac:dyDescent="0.15"/>
  <cols>
    <col min="1" max="1" width="22.375" style="1" customWidth="1"/>
    <col min="2" max="2" width="13.5" style="1" customWidth="1"/>
    <col min="3" max="3" width="17.5" style="1" customWidth="1"/>
    <col min="4" max="4" width="18.75" style="1" customWidth="1"/>
    <col min="5" max="5" width="17.5" style="1" customWidth="1"/>
    <col min="6" max="6" width="19.75" style="1" customWidth="1"/>
    <col min="7" max="8" width="17.5" style="1" customWidth="1"/>
    <col min="9" max="9" width="22.5" style="1" customWidth="1"/>
    <col min="10" max="10" width="20.75" style="1" customWidth="1"/>
    <col min="11" max="11" width="16.25" style="1" customWidth="1"/>
    <col min="12" max="12" width="18.875" style="1" customWidth="1"/>
    <col min="13" max="16384" width="9" style="1"/>
  </cols>
  <sheetData>
    <row r="1" spans="1:12" x14ac:dyDescent="0.15">
      <c r="K1" s="2" t="s">
        <v>66</v>
      </c>
    </row>
    <row r="2" spans="1:12" ht="25.5" customHeight="1" x14ac:dyDescent="0.15">
      <c r="A2" s="173" t="s">
        <v>51</v>
      </c>
      <c r="B2" s="173"/>
      <c r="C2" s="173"/>
      <c r="D2" s="173"/>
      <c r="E2" s="173"/>
      <c r="F2" s="173"/>
      <c r="G2" s="173"/>
      <c r="H2" s="173"/>
      <c r="I2" s="173"/>
      <c r="J2" s="173"/>
      <c r="K2" s="173"/>
    </row>
    <row r="3" spans="1:12" ht="25.5" customHeight="1" x14ac:dyDescent="0.15">
      <c r="A3" s="173" t="s">
        <v>53</v>
      </c>
      <c r="B3" s="173"/>
      <c r="C3" s="173"/>
      <c r="D3" s="173"/>
      <c r="E3" s="173"/>
      <c r="F3" s="173"/>
      <c r="G3" s="173"/>
      <c r="H3" s="173"/>
      <c r="I3" s="173"/>
      <c r="J3" s="173"/>
      <c r="K3" s="173"/>
    </row>
    <row r="4" spans="1:12" s="8" customFormat="1" ht="18" customHeight="1" x14ac:dyDescent="0.15">
      <c r="A4" s="3"/>
      <c r="B4" s="3"/>
      <c r="C4" s="3"/>
      <c r="D4" s="3"/>
      <c r="E4" s="3"/>
      <c r="F4" s="3"/>
      <c r="G4" s="3"/>
      <c r="H4" s="3"/>
      <c r="I4" s="3"/>
      <c r="J4" s="3"/>
      <c r="K4" s="3"/>
      <c r="L4" s="3"/>
    </row>
    <row r="5" spans="1:12" s="11" customFormat="1" ht="69.95" customHeight="1" x14ac:dyDescent="0.15">
      <c r="A5" s="26" t="s">
        <v>75</v>
      </c>
      <c r="B5" s="27"/>
      <c r="C5" s="28" t="s">
        <v>76</v>
      </c>
      <c r="D5" s="28" t="s">
        <v>77</v>
      </c>
      <c r="E5" s="28" t="s">
        <v>20</v>
      </c>
      <c r="F5" s="28" t="s">
        <v>78</v>
      </c>
      <c r="G5" s="28" t="s">
        <v>139</v>
      </c>
      <c r="H5" s="28" t="s">
        <v>142</v>
      </c>
      <c r="I5" s="28" t="s">
        <v>143</v>
      </c>
      <c r="J5" s="28" t="s">
        <v>144</v>
      </c>
      <c r="K5" s="28" t="s">
        <v>122</v>
      </c>
    </row>
    <row r="6" spans="1:12" s="5" customFormat="1" ht="39.950000000000003" customHeight="1" x14ac:dyDescent="0.15">
      <c r="A6" s="180" t="s">
        <v>102</v>
      </c>
      <c r="B6" s="43" t="s">
        <v>3</v>
      </c>
      <c r="C6" s="43" t="s">
        <v>29</v>
      </c>
      <c r="D6" s="44"/>
      <c r="E6" s="45" t="s">
        <v>31</v>
      </c>
      <c r="F6" s="44"/>
      <c r="G6" s="9">
        <v>540</v>
      </c>
      <c r="H6" s="46">
        <v>210</v>
      </c>
      <c r="I6" s="112">
        <f>G6*H6/0.84/1000</f>
        <v>135</v>
      </c>
      <c r="J6" s="182">
        <f>(I6-I7)/I6</f>
        <v>5.9964726631393246E-2</v>
      </c>
      <c r="K6" s="43"/>
    </row>
    <row r="7" spans="1:12" s="5" customFormat="1" ht="39.950000000000003" customHeight="1" x14ac:dyDescent="0.15">
      <c r="A7" s="181"/>
      <c r="B7" s="43" t="s">
        <v>2</v>
      </c>
      <c r="C7" s="43" t="s">
        <v>39</v>
      </c>
      <c r="D7" s="48" t="s">
        <v>30</v>
      </c>
      <c r="E7" s="45" t="s">
        <v>34</v>
      </c>
      <c r="F7" s="48" t="s">
        <v>33</v>
      </c>
      <c r="G7" s="9">
        <v>520</v>
      </c>
      <c r="H7" s="46">
        <v>205</v>
      </c>
      <c r="I7" s="112">
        <f>G7*H7/0.84/1000</f>
        <v>126.90476190476191</v>
      </c>
      <c r="J7" s="183"/>
      <c r="K7" s="43"/>
    </row>
    <row r="8" spans="1:12" s="5" customFormat="1" ht="39.950000000000003" customHeight="1" x14ac:dyDescent="0.15">
      <c r="A8" s="184"/>
      <c r="B8" s="35" t="s">
        <v>3</v>
      </c>
      <c r="C8" s="35"/>
      <c r="D8" s="37"/>
      <c r="E8" s="38"/>
      <c r="F8" s="37"/>
      <c r="G8" s="4"/>
      <c r="H8" s="47"/>
      <c r="I8" s="111">
        <f>ROUND(G8*H8/0.84/1000,2)</f>
        <v>0</v>
      </c>
      <c r="J8" s="179" t="e">
        <f>(I8-I9)/I8</f>
        <v>#DIV/0!</v>
      </c>
      <c r="K8" s="35"/>
    </row>
    <row r="9" spans="1:12" s="5" customFormat="1" ht="39.950000000000003" customHeight="1" x14ac:dyDescent="0.15">
      <c r="A9" s="184"/>
      <c r="B9" s="35" t="s">
        <v>2</v>
      </c>
      <c r="C9" s="35"/>
      <c r="D9" s="38"/>
      <c r="E9" s="38"/>
      <c r="F9" s="38"/>
      <c r="G9" s="4"/>
      <c r="H9" s="47"/>
      <c r="I9" s="111">
        <f>ROUND(G9*H9/0.84/1000,2)</f>
        <v>0</v>
      </c>
      <c r="J9" s="179"/>
      <c r="K9" s="35"/>
    </row>
    <row r="10" spans="1:12" ht="20.100000000000001" customHeight="1" x14ac:dyDescent="0.15">
      <c r="K10" s="10"/>
      <c r="L10" s="10"/>
    </row>
    <row r="11" spans="1:12" s="5" customFormat="1" ht="17.25" customHeight="1" x14ac:dyDescent="0.15">
      <c r="A11" s="12" t="s">
        <v>67</v>
      </c>
      <c r="K11" s="25"/>
      <c r="L11" s="25"/>
    </row>
    <row r="12" spans="1:12" s="5" customFormat="1" ht="17.25" customHeight="1" x14ac:dyDescent="0.15">
      <c r="A12" s="12" t="s">
        <v>126</v>
      </c>
      <c r="K12" s="25"/>
      <c r="L12" s="25"/>
    </row>
    <row r="13" spans="1:12" s="5" customFormat="1" ht="17.25" customHeight="1" x14ac:dyDescent="0.15">
      <c r="A13" s="12"/>
      <c r="K13" s="25"/>
      <c r="L13" s="25"/>
    </row>
    <row r="14" spans="1:12" s="5" customFormat="1" ht="17.25" customHeight="1" x14ac:dyDescent="0.15">
      <c r="A14" s="12" t="s">
        <v>133</v>
      </c>
      <c r="B14" s="7"/>
      <c r="C14" s="11"/>
      <c r="D14" s="11"/>
      <c r="E14" s="11"/>
    </row>
    <row r="15" spans="1:12" s="5" customFormat="1" ht="17.25" customHeight="1" x14ac:dyDescent="0.15">
      <c r="A15" s="12" t="s">
        <v>127</v>
      </c>
      <c r="B15" s="7"/>
      <c r="C15" s="11"/>
      <c r="D15" s="11"/>
      <c r="E15" s="11"/>
    </row>
    <row r="16" spans="1:12" s="5" customFormat="1" ht="17.25" customHeight="1" x14ac:dyDescent="0.15">
      <c r="A16" s="12"/>
      <c r="B16" s="7"/>
      <c r="C16" s="11"/>
      <c r="D16" s="11"/>
      <c r="E16" s="11"/>
    </row>
    <row r="17" spans="1:19" s="5" customFormat="1" ht="17.25" customHeight="1" x14ac:dyDescent="0.15">
      <c r="A17" s="12" t="s">
        <v>79</v>
      </c>
      <c r="B17" s="7"/>
      <c r="C17" s="11"/>
      <c r="D17" s="11"/>
      <c r="E17" s="11"/>
    </row>
    <row r="18" spans="1:19" s="5" customFormat="1" ht="17.25" customHeight="1" x14ac:dyDescent="0.15">
      <c r="A18" s="12"/>
      <c r="B18" s="7"/>
      <c r="C18" s="11"/>
      <c r="D18" s="11"/>
      <c r="E18" s="11"/>
    </row>
    <row r="19" spans="1:19" s="5" customFormat="1" ht="17.25" customHeight="1" x14ac:dyDescent="0.15">
      <c r="A19" s="12" t="s">
        <v>54</v>
      </c>
      <c r="D19" s="11"/>
      <c r="E19" s="11"/>
      <c r="F19" s="7"/>
      <c r="J19" s="7"/>
    </row>
    <row r="20" spans="1:19" s="5" customFormat="1" ht="17.25" customHeight="1" x14ac:dyDescent="0.15">
      <c r="A20" s="12" t="s">
        <v>128</v>
      </c>
      <c r="F20" s="7"/>
    </row>
    <row r="21" spans="1:19" s="5" customFormat="1" ht="17.25" customHeight="1" x14ac:dyDescent="0.15"/>
    <row r="22" spans="1:19" s="5" customFormat="1" ht="17.25" customHeight="1" x14ac:dyDescent="0.15">
      <c r="A22" s="12" t="s">
        <v>12</v>
      </c>
      <c r="C22" s="7"/>
      <c r="D22" s="11"/>
      <c r="E22" s="11"/>
      <c r="F22" s="11"/>
    </row>
    <row r="23" spans="1:19" s="5" customFormat="1" ht="17.25" customHeight="1" x14ac:dyDescent="0.15">
      <c r="A23" s="12" t="s">
        <v>13</v>
      </c>
      <c r="C23" s="7"/>
      <c r="D23" s="7"/>
      <c r="E23" s="7"/>
      <c r="F23" s="7"/>
    </row>
    <row r="24" spans="1:19" s="5" customFormat="1" ht="17.25" customHeight="1" x14ac:dyDescent="0.15">
      <c r="A24" s="12" t="s">
        <v>112</v>
      </c>
      <c r="C24" s="7"/>
      <c r="D24" s="7"/>
      <c r="E24" s="7"/>
      <c r="F24" s="7"/>
    </row>
    <row r="25" spans="1:19" s="5" customFormat="1" ht="17.25" customHeight="1" x14ac:dyDescent="0.15">
      <c r="A25" s="12"/>
      <c r="C25" s="7"/>
      <c r="D25" s="7"/>
      <c r="E25" s="7"/>
      <c r="F25" s="7"/>
    </row>
    <row r="26" spans="1:19" ht="18.75" customHeight="1" x14ac:dyDescent="0.45">
      <c r="A26" s="122"/>
      <c r="B26" s="122"/>
      <c r="C26" s="122"/>
      <c r="D26" s="122"/>
      <c r="E26" s="123"/>
      <c r="F26" s="123"/>
      <c r="G26" s="123"/>
      <c r="H26" s="123"/>
      <c r="I26" s="123"/>
      <c r="J26" s="123"/>
      <c r="K26" s="123"/>
      <c r="L26" s="1" ph="1"/>
      <c r="M26" s="1" ph="1"/>
      <c r="N26" s="1" ph="1"/>
      <c r="O26" s="1" ph="1"/>
      <c r="P26" s="1" ph="1"/>
      <c r="Q26" s="1" ph="1"/>
      <c r="R26" s="1" ph="1"/>
      <c r="S26" s="1" ph="1"/>
    </row>
    <row r="27" spans="1:19" ht="22.5" customHeight="1" x14ac:dyDescent="0.15">
      <c r="B27" s="6" t="s">
        <v>18</v>
      </c>
    </row>
    <row r="28" spans="1:19" ht="22.5" customHeight="1" x14ac:dyDescent="0.15">
      <c r="B28" s="6" t="s">
        <v>68</v>
      </c>
    </row>
    <row r="29" spans="1:19" ht="16.5" customHeight="1" x14ac:dyDescent="0.15">
      <c r="B29" s="6"/>
    </row>
    <row r="30" spans="1:19" ht="22.5" customHeight="1" x14ac:dyDescent="0.45">
      <c r="B30" s="7" t="s">
        <v>60</v>
      </c>
      <c r="L30" s="1" ph="1"/>
      <c r="M30" s="1" ph="1"/>
      <c r="N30" s="1" ph="1"/>
      <c r="O30" s="1" ph="1"/>
      <c r="P30" s="1" ph="1"/>
      <c r="Q30" s="1" ph="1"/>
      <c r="R30" s="1" ph="1"/>
      <c r="S30" s="1" ph="1"/>
    </row>
    <row r="31" spans="1:19" ht="22.5" customHeight="1" x14ac:dyDescent="0.15">
      <c r="B31" s="7" t="s">
        <v>14</v>
      </c>
    </row>
    <row r="32" spans="1:19" ht="22.5" customHeight="1" x14ac:dyDescent="0.15">
      <c r="B32" s="7"/>
    </row>
    <row r="33" spans="2:7" ht="22.5" customHeight="1" x14ac:dyDescent="0.15">
      <c r="B33" s="261" t="s">
        <v>69</v>
      </c>
      <c r="C33" s="261"/>
    </row>
    <row r="34" spans="2:7" ht="36.75" customHeight="1" x14ac:dyDescent="0.15">
      <c r="B34" s="7"/>
      <c r="C34" s="118" t="s">
        <v>161</v>
      </c>
      <c r="D34" s="262"/>
      <c r="E34" s="262"/>
      <c r="F34" s="262"/>
      <c r="G34" s="119"/>
    </row>
    <row r="35" spans="2:7" ht="36.75" customHeight="1" x14ac:dyDescent="0.15">
      <c r="B35" s="172" t="s">
        <v>162</v>
      </c>
      <c r="C35" s="172"/>
      <c r="D35" s="262"/>
      <c r="E35" s="262"/>
      <c r="F35" s="262"/>
      <c r="G35" s="120" t="s">
        <v>163</v>
      </c>
    </row>
    <row r="36" spans="2:7" ht="22.5" customHeight="1" x14ac:dyDescent="0.15"/>
    <row r="37" spans="2:7" ht="56.25" customHeight="1" x14ac:dyDescent="0.15"/>
    <row r="49" spans="12:19" ht="26.25" x14ac:dyDescent="0.45">
      <c r="L49" s="1" ph="1"/>
      <c r="M49" s="1" ph="1"/>
      <c r="N49" s="1" ph="1"/>
      <c r="O49" s="1" ph="1"/>
      <c r="P49" s="1" ph="1"/>
      <c r="Q49" s="1" ph="1"/>
      <c r="R49" s="1" ph="1"/>
      <c r="S49" s="1" ph="1"/>
    </row>
    <row r="53" spans="12:19" ht="26.25" x14ac:dyDescent="0.45">
      <c r="L53" s="1" ph="1"/>
      <c r="M53" s="1" ph="1"/>
      <c r="N53" s="1" ph="1"/>
      <c r="O53" s="1" ph="1"/>
      <c r="P53" s="1" ph="1"/>
      <c r="Q53" s="1" ph="1"/>
      <c r="R53" s="1" ph="1"/>
      <c r="S53" s="1" ph="1"/>
    </row>
    <row r="56" spans="12:19" ht="26.25" x14ac:dyDescent="0.45">
      <c r="L56" s="1" ph="1"/>
      <c r="M56" s="1" ph="1"/>
      <c r="N56" s="1" ph="1"/>
      <c r="O56" s="1" ph="1"/>
      <c r="P56" s="1" ph="1"/>
      <c r="Q56" s="1" ph="1"/>
      <c r="R56" s="1" ph="1"/>
      <c r="S56" s="1" ph="1"/>
    </row>
  </sheetData>
  <mergeCells count="10">
    <mergeCell ref="D34:F34"/>
    <mergeCell ref="B35:C35"/>
    <mergeCell ref="D35:F35"/>
    <mergeCell ref="A2:K2"/>
    <mergeCell ref="A3:K3"/>
    <mergeCell ref="A6:A7"/>
    <mergeCell ref="J6:J7"/>
    <mergeCell ref="A8:A9"/>
    <mergeCell ref="J8:J9"/>
    <mergeCell ref="B33:C33"/>
  </mergeCells>
  <phoneticPr fontId="1"/>
  <conditionalFormatting sqref="G8:G9">
    <cfRule type="expression" dxfId="1" priority="1" stopIfTrue="1">
      <formula>IF(G8=INT(G8),FALSE,TRUE)</formula>
    </cfRule>
  </conditionalFormatting>
  <printOptions horizontalCentered="1"/>
  <pageMargins left="0.2" right="0.21" top="0.22" bottom="0.2" header="0.15748031496062992" footer="0.15748031496062992"/>
  <pageSetup paperSize="9" scale="67" orientation="landscape" r:id="rId1"/>
  <headerFooter alignWithMargins="0"/>
  <ignoredErrors>
    <ignoredError sqref="J8"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53"/>
  <sheetViews>
    <sheetView showGridLines="0" showZeros="0" view="pageBreakPreview" zoomScale="86" zoomScaleNormal="100" zoomScaleSheetLayoutView="86" workbookViewId="0">
      <selection activeCell="A8" sqref="A8:A9"/>
    </sheetView>
  </sheetViews>
  <sheetFormatPr defaultColWidth="9" defaultRowHeight="18.75" x14ac:dyDescent="0.15"/>
  <cols>
    <col min="1" max="1" width="21.25" style="1" customWidth="1"/>
    <col min="2" max="2" width="12.75" style="1" customWidth="1"/>
    <col min="3" max="3" width="17.5" style="1" customWidth="1"/>
    <col min="4" max="4" width="18.625" style="1" customWidth="1"/>
    <col min="5" max="6" width="17.5" style="1" customWidth="1"/>
    <col min="7" max="7" width="20.375" style="1" customWidth="1"/>
    <col min="8" max="8" width="21" style="1" customWidth="1"/>
    <col min="9" max="9" width="21.375" style="1" customWidth="1"/>
    <col min="10" max="10" width="21.625" style="1" customWidth="1"/>
    <col min="11" max="11" width="16" style="1" customWidth="1"/>
    <col min="12" max="12" width="18.875" style="1" customWidth="1"/>
    <col min="13" max="16384" width="9" style="1"/>
  </cols>
  <sheetData>
    <row r="1" spans="1:12" x14ac:dyDescent="0.15">
      <c r="J1" s="2"/>
      <c r="K1" s="2" t="s">
        <v>66</v>
      </c>
    </row>
    <row r="2" spans="1:12" ht="25.5" customHeight="1" x14ac:dyDescent="0.15">
      <c r="A2" s="173" t="s">
        <v>51</v>
      </c>
      <c r="B2" s="173"/>
      <c r="C2" s="173"/>
      <c r="D2" s="173"/>
      <c r="E2" s="173"/>
      <c r="F2" s="173"/>
      <c r="G2" s="173"/>
      <c r="H2" s="173"/>
      <c r="I2" s="173"/>
      <c r="J2" s="173"/>
      <c r="K2" s="173"/>
    </row>
    <row r="3" spans="1:12" ht="25.5" customHeight="1" x14ac:dyDescent="0.15">
      <c r="A3" s="173" t="s">
        <v>57</v>
      </c>
      <c r="B3" s="173"/>
      <c r="C3" s="173"/>
      <c r="D3" s="173"/>
      <c r="E3" s="173"/>
      <c r="F3" s="173"/>
      <c r="G3" s="173"/>
      <c r="H3" s="173"/>
      <c r="I3" s="173"/>
      <c r="J3" s="173"/>
      <c r="K3" s="173"/>
    </row>
    <row r="4" spans="1:12" s="8" customFormat="1" ht="13.5" customHeight="1" x14ac:dyDescent="0.15">
      <c r="A4" s="3"/>
      <c r="B4" s="3"/>
      <c r="C4" s="3"/>
      <c r="D4" s="3"/>
      <c r="E4" s="3"/>
      <c r="F4" s="3"/>
      <c r="G4" s="3"/>
      <c r="H4" s="3"/>
      <c r="I4" s="3"/>
      <c r="J4" s="3"/>
      <c r="K4" s="3"/>
    </row>
    <row r="5" spans="1:12" s="11" customFormat="1" ht="69.95" customHeight="1" x14ac:dyDescent="0.15">
      <c r="A5" s="26" t="s">
        <v>81</v>
      </c>
      <c r="B5" s="27"/>
      <c r="C5" s="28" t="s">
        <v>76</v>
      </c>
      <c r="D5" s="28" t="s">
        <v>77</v>
      </c>
      <c r="E5" s="28" t="s">
        <v>20</v>
      </c>
      <c r="F5" s="28" t="s">
        <v>78</v>
      </c>
      <c r="G5" s="28" t="s">
        <v>80</v>
      </c>
      <c r="H5" s="28" t="s">
        <v>145</v>
      </c>
      <c r="I5" s="28" t="s">
        <v>146</v>
      </c>
      <c r="J5" s="28" t="s">
        <v>147</v>
      </c>
      <c r="K5" s="27" t="s">
        <v>19</v>
      </c>
    </row>
    <row r="6" spans="1:12" s="5" customFormat="1" ht="39.950000000000003" customHeight="1" x14ac:dyDescent="0.15">
      <c r="A6" s="187" t="s">
        <v>103</v>
      </c>
      <c r="B6" s="49" t="s">
        <v>3</v>
      </c>
      <c r="C6" s="49" t="s">
        <v>29</v>
      </c>
      <c r="D6" s="50"/>
      <c r="E6" s="51" t="s">
        <v>35</v>
      </c>
      <c r="F6" s="50"/>
      <c r="G6" s="99">
        <v>48.2</v>
      </c>
      <c r="H6" s="52" t="s">
        <v>37</v>
      </c>
      <c r="I6" s="52" t="s">
        <v>38</v>
      </c>
      <c r="J6" s="185">
        <v>0.05</v>
      </c>
      <c r="K6" s="49"/>
    </row>
    <row r="7" spans="1:12" s="5" customFormat="1" ht="39.950000000000003" customHeight="1" x14ac:dyDescent="0.15">
      <c r="A7" s="188"/>
      <c r="B7" s="49" t="s">
        <v>2</v>
      </c>
      <c r="C7" s="49" t="s">
        <v>39</v>
      </c>
      <c r="D7" s="57" t="s">
        <v>30</v>
      </c>
      <c r="E7" s="51" t="s">
        <v>36</v>
      </c>
      <c r="F7" s="57" t="s">
        <v>129</v>
      </c>
      <c r="G7" s="99">
        <v>48.2</v>
      </c>
      <c r="H7" s="53"/>
      <c r="I7" s="53"/>
      <c r="J7" s="186"/>
      <c r="K7" s="49"/>
    </row>
    <row r="8" spans="1:12" s="41" customFormat="1" ht="39.950000000000003" customHeight="1" x14ac:dyDescent="0.15">
      <c r="A8" s="184"/>
      <c r="B8" s="35" t="s">
        <v>3</v>
      </c>
      <c r="C8" s="35"/>
      <c r="D8" s="37"/>
      <c r="E8" s="54"/>
      <c r="F8" s="55"/>
      <c r="G8" s="4"/>
      <c r="H8" s="54"/>
      <c r="I8" s="54"/>
      <c r="J8" s="179">
        <v>0.05</v>
      </c>
      <c r="K8" s="35"/>
    </row>
    <row r="9" spans="1:12" s="41" customFormat="1" ht="39.950000000000003" customHeight="1" x14ac:dyDescent="0.15">
      <c r="A9" s="184"/>
      <c r="B9" s="35" t="s">
        <v>2</v>
      </c>
      <c r="C9" s="35"/>
      <c r="D9" s="38"/>
      <c r="E9" s="54"/>
      <c r="F9" s="35"/>
      <c r="G9" s="4"/>
      <c r="H9" s="56"/>
      <c r="I9" s="56"/>
      <c r="J9" s="179"/>
      <c r="K9" s="35"/>
    </row>
    <row r="10" spans="1:12" ht="22.5" customHeight="1" x14ac:dyDescent="0.15">
      <c r="K10" s="10"/>
      <c r="L10" s="10"/>
    </row>
    <row r="11" spans="1:12" ht="16.5" customHeight="1" x14ac:dyDescent="0.15">
      <c r="A11" s="13" t="s">
        <v>26</v>
      </c>
      <c r="C11" s="7"/>
      <c r="D11" s="11"/>
      <c r="E11" s="11"/>
      <c r="F11" s="11"/>
      <c r="G11" s="6"/>
      <c r="J11" s="7"/>
    </row>
    <row r="12" spans="1:12" ht="16.5" customHeight="1" x14ac:dyDescent="0.15">
      <c r="A12" s="13"/>
      <c r="C12" s="7"/>
      <c r="D12" s="11"/>
      <c r="E12" s="11"/>
      <c r="F12" s="11"/>
      <c r="G12" s="6"/>
      <c r="J12" s="7"/>
    </row>
    <row r="13" spans="1:12" ht="16.5" customHeight="1" x14ac:dyDescent="0.15">
      <c r="A13" s="13" t="s">
        <v>83</v>
      </c>
      <c r="C13" s="7"/>
      <c r="D13" s="11"/>
      <c r="E13" s="11"/>
      <c r="F13" s="11"/>
      <c r="G13" s="6"/>
      <c r="J13" s="7"/>
    </row>
    <row r="14" spans="1:12" ht="16.5" customHeight="1" x14ac:dyDescent="0.15">
      <c r="A14" s="13"/>
      <c r="C14" s="5"/>
      <c r="D14" s="5"/>
      <c r="E14" s="11"/>
      <c r="F14" s="11"/>
      <c r="G14" s="7"/>
      <c r="H14" s="5"/>
      <c r="I14" s="6"/>
      <c r="J14" s="7"/>
    </row>
    <row r="15" spans="1:12" ht="16.5" customHeight="1" x14ac:dyDescent="0.15">
      <c r="A15" s="13" t="s">
        <v>12</v>
      </c>
      <c r="C15" s="7"/>
      <c r="D15" s="11"/>
      <c r="E15" s="11"/>
      <c r="F15" s="11"/>
      <c r="G15" s="7"/>
      <c r="H15" s="5"/>
      <c r="J15" s="7"/>
    </row>
    <row r="16" spans="1:12" ht="16.5" customHeight="1" x14ac:dyDescent="0.15">
      <c r="A16" s="13" t="s">
        <v>13</v>
      </c>
      <c r="C16" s="7"/>
      <c r="D16" s="7"/>
      <c r="E16" s="7"/>
      <c r="F16" s="7"/>
      <c r="G16" s="7"/>
      <c r="H16" s="5"/>
      <c r="J16" s="7"/>
    </row>
    <row r="17" spans="1:19" ht="15" customHeight="1" x14ac:dyDescent="0.15">
      <c r="A17" s="13"/>
      <c r="C17" s="7"/>
      <c r="D17" s="7"/>
      <c r="E17" s="7"/>
      <c r="F17" s="7"/>
      <c r="G17" s="7"/>
      <c r="H17" s="5"/>
      <c r="I17" s="14"/>
      <c r="J17" s="7"/>
    </row>
    <row r="18" spans="1:19" ht="15" customHeight="1" x14ac:dyDescent="0.15">
      <c r="B18" s="5"/>
      <c r="E18" s="5"/>
      <c r="F18" s="5"/>
      <c r="G18" s="7"/>
      <c r="H18" s="5"/>
      <c r="J18" s="5"/>
    </row>
    <row r="19" spans="1:19" ht="15" customHeight="1" x14ac:dyDescent="0.15">
      <c r="B19" s="5"/>
      <c r="C19" s="7"/>
      <c r="D19" s="5"/>
      <c r="E19" s="5"/>
      <c r="G19" s="5"/>
      <c r="H19" s="5"/>
      <c r="J19" s="5"/>
    </row>
    <row r="20" spans="1:19" ht="15" customHeight="1" x14ac:dyDescent="0.15">
      <c r="C20" s="5"/>
      <c r="D20" s="5"/>
      <c r="E20" s="5"/>
      <c r="F20" s="5"/>
      <c r="G20" s="7"/>
    </row>
    <row r="21" spans="1:19" ht="15" customHeight="1" x14ac:dyDescent="0.15">
      <c r="C21" s="7"/>
      <c r="D21" s="5"/>
      <c r="E21" s="5"/>
      <c r="F21" s="5"/>
      <c r="G21" s="7"/>
      <c r="H21" s="5"/>
      <c r="J21" s="5"/>
    </row>
    <row r="22" spans="1:19" ht="15" customHeight="1" x14ac:dyDescent="0.15">
      <c r="C22" s="5"/>
      <c r="D22" s="5"/>
      <c r="E22" s="5"/>
      <c r="F22" s="5"/>
      <c r="G22" s="5"/>
      <c r="H22" s="5"/>
      <c r="J22" s="5"/>
    </row>
    <row r="23" spans="1:19" ht="15" customHeight="1" x14ac:dyDescent="0.15">
      <c r="C23" s="7"/>
      <c r="G23" s="5"/>
      <c r="I23" s="5"/>
      <c r="J23" s="5"/>
    </row>
    <row r="24" spans="1:19" ht="15" customHeight="1" x14ac:dyDescent="0.15">
      <c r="J24" s="5"/>
    </row>
    <row r="25" spans="1:19" ht="15" customHeight="1" x14ac:dyDescent="0.45">
      <c r="G25" s="5"/>
      <c r="J25" s="5"/>
      <c r="L25" s="1" ph="1"/>
      <c r="M25" s="1" ph="1"/>
      <c r="N25" s="1" ph="1"/>
      <c r="O25" s="1" ph="1"/>
      <c r="P25" s="1" ph="1"/>
      <c r="Q25" s="1" ph="1"/>
      <c r="R25" s="1" ph="1"/>
      <c r="S25" s="1" ph="1"/>
    </row>
    <row r="26" spans="1:19" ht="15" customHeight="1" x14ac:dyDescent="0.15"/>
    <row r="27" spans="1:19" ht="15" customHeight="1" x14ac:dyDescent="0.15">
      <c r="A27" s="122"/>
      <c r="B27" s="122"/>
      <c r="C27" s="122"/>
      <c r="D27" s="122"/>
      <c r="E27" s="123"/>
      <c r="F27" s="123"/>
      <c r="G27" s="123"/>
      <c r="H27" s="123"/>
      <c r="I27" s="123"/>
      <c r="J27" s="123"/>
      <c r="K27" s="123"/>
    </row>
    <row r="28" spans="1:19" ht="21" customHeight="1" x14ac:dyDescent="0.15">
      <c r="B28" s="6" t="s">
        <v>18</v>
      </c>
    </row>
    <row r="29" spans="1:19" ht="21" customHeight="1" x14ac:dyDescent="0.15">
      <c r="B29" s="6" t="s">
        <v>68</v>
      </c>
    </row>
    <row r="30" spans="1:19" ht="16.5" customHeight="1" x14ac:dyDescent="0.15">
      <c r="B30" s="6"/>
    </row>
    <row r="31" spans="1:19" ht="21" customHeight="1" x14ac:dyDescent="0.15">
      <c r="B31" s="7" t="s">
        <v>60</v>
      </c>
    </row>
    <row r="32" spans="1:19" ht="21" customHeight="1" x14ac:dyDescent="0.15">
      <c r="B32" s="7" t="s">
        <v>14</v>
      </c>
    </row>
    <row r="33" spans="2:19" ht="21" customHeight="1" x14ac:dyDescent="0.15">
      <c r="B33" s="7"/>
    </row>
    <row r="34" spans="2:19" ht="21" customHeight="1" x14ac:dyDescent="0.15">
      <c r="B34" s="261" t="s">
        <v>69</v>
      </c>
      <c r="C34" s="261"/>
    </row>
    <row r="35" spans="2:19" ht="36" customHeight="1" x14ac:dyDescent="0.15">
      <c r="B35" s="7"/>
      <c r="C35" s="118" t="s">
        <v>161</v>
      </c>
      <c r="D35" s="262"/>
      <c r="E35" s="262"/>
      <c r="F35" s="262"/>
      <c r="G35" s="119"/>
    </row>
    <row r="36" spans="2:19" ht="36" customHeight="1" x14ac:dyDescent="0.15">
      <c r="B36" s="172" t="s">
        <v>162</v>
      </c>
      <c r="C36" s="172"/>
      <c r="D36" s="262"/>
      <c r="E36" s="262"/>
      <c r="F36" s="262"/>
      <c r="G36" s="120" t="s">
        <v>163</v>
      </c>
    </row>
    <row r="37" spans="2:19" ht="21" customHeight="1" x14ac:dyDescent="0.15"/>
    <row r="38" spans="2:19" ht="63.75" customHeight="1" x14ac:dyDescent="0.15"/>
    <row r="46" spans="2:19" ht="26.25" x14ac:dyDescent="0.45">
      <c r="L46" s="1" ph="1"/>
      <c r="M46" s="1" ph="1"/>
      <c r="N46" s="1" ph="1"/>
      <c r="O46" s="1" ph="1"/>
      <c r="P46" s="1" ph="1"/>
      <c r="Q46" s="1" ph="1"/>
      <c r="R46" s="1" ph="1"/>
      <c r="S46" s="1" ph="1"/>
    </row>
    <row r="48" spans="2:19" ht="26.25" x14ac:dyDescent="0.45">
      <c r="L48" s="1" ph="1"/>
      <c r="M48" s="1" ph="1"/>
      <c r="N48" s="1" ph="1"/>
      <c r="O48" s="1" ph="1"/>
      <c r="P48" s="1" ph="1"/>
      <c r="Q48" s="1" ph="1"/>
      <c r="R48" s="1" ph="1"/>
      <c r="S48" s="1" ph="1"/>
    </row>
    <row r="50" spans="12:19" ht="26.25" x14ac:dyDescent="0.45">
      <c r="L50" s="1" ph="1"/>
      <c r="M50" s="1" ph="1"/>
      <c r="N50" s="1" ph="1"/>
      <c r="O50" s="1" ph="1"/>
      <c r="P50" s="1" ph="1"/>
      <c r="Q50" s="1" ph="1"/>
      <c r="R50" s="1" ph="1"/>
      <c r="S50" s="1" ph="1"/>
    </row>
    <row r="51" spans="12:19" ht="26.25" x14ac:dyDescent="0.45">
      <c r="L51" s="1" ph="1"/>
      <c r="M51" s="1" ph="1"/>
      <c r="N51" s="1" ph="1"/>
      <c r="O51" s="1" ph="1"/>
      <c r="P51" s="1" ph="1"/>
      <c r="Q51" s="1" ph="1"/>
      <c r="R51" s="1" ph="1"/>
      <c r="S51" s="1" ph="1"/>
    </row>
    <row r="52" spans="12:19" ht="26.25" x14ac:dyDescent="0.45">
      <c r="L52" s="1" ph="1"/>
      <c r="M52" s="1" ph="1"/>
      <c r="N52" s="1" ph="1"/>
      <c r="O52" s="1" ph="1"/>
      <c r="P52" s="1" ph="1"/>
      <c r="Q52" s="1" ph="1"/>
      <c r="R52" s="1" ph="1"/>
      <c r="S52" s="1" ph="1"/>
    </row>
    <row r="53" spans="12:19" ht="26.25" x14ac:dyDescent="0.45">
      <c r="L53" s="1" ph="1"/>
      <c r="M53" s="1" ph="1"/>
      <c r="N53" s="1" ph="1"/>
      <c r="O53" s="1" ph="1"/>
      <c r="P53" s="1" ph="1"/>
      <c r="Q53" s="1" ph="1"/>
      <c r="R53" s="1" ph="1"/>
      <c r="S53" s="1" ph="1"/>
    </row>
  </sheetData>
  <mergeCells count="10">
    <mergeCell ref="D35:F35"/>
    <mergeCell ref="B36:C36"/>
    <mergeCell ref="D36:F36"/>
    <mergeCell ref="A2:K2"/>
    <mergeCell ref="A3:K3"/>
    <mergeCell ref="J8:J9"/>
    <mergeCell ref="A8:A9"/>
    <mergeCell ref="J6:J7"/>
    <mergeCell ref="A6:A7"/>
    <mergeCell ref="B34:C34"/>
  </mergeCells>
  <phoneticPr fontId="1"/>
  <conditionalFormatting sqref="G8:G9">
    <cfRule type="expression" dxfId="0" priority="1" stopIfTrue="1">
      <formula>IF(G8=INT(G8),FALSE,TRUE)</formula>
    </cfRule>
  </conditionalFormatting>
  <printOptions horizontalCentered="1"/>
  <pageMargins left="0.2" right="0.2" top="0.2" bottom="0.2" header="0.2" footer="0.2"/>
  <pageSetup paperSize="9" scale="6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54"/>
  <sheetViews>
    <sheetView showGridLines="0" showZeros="0" view="pageBreakPreview" topLeftCell="A9" zoomScale="86" zoomScaleNormal="100" zoomScaleSheetLayoutView="86" workbookViewId="0">
      <selection activeCell="D30" sqref="D30:F30"/>
    </sheetView>
  </sheetViews>
  <sheetFormatPr defaultColWidth="9" defaultRowHeight="18.75" x14ac:dyDescent="0.15"/>
  <cols>
    <col min="1" max="1" width="20.625" style="1" customWidth="1"/>
    <col min="2" max="2" width="13.625" style="1" customWidth="1"/>
    <col min="3" max="3" width="16.5" style="1" customWidth="1"/>
    <col min="4" max="4" width="18.25" style="1" customWidth="1"/>
    <col min="5" max="5" width="16.125" style="1" customWidth="1"/>
    <col min="6" max="6" width="20.875" style="1" customWidth="1"/>
    <col min="7" max="8" width="15.625" style="1" customWidth="1"/>
    <col min="9" max="9" width="17.375" style="1" customWidth="1"/>
    <col min="10" max="10" width="21.5" style="1" customWidth="1"/>
    <col min="11" max="11" width="21.375" style="1" customWidth="1"/>
    <col min="12" max="12" width="14.125" style="1" customWidth="1"/>
    <col min="13" max="13" width="18.875" style="1" customWidth="1"/>
    <col min="14" max="16384" width="9" style="1"/>
  </cols>
  <sheetData>
    <row r="1" spans="1:13" ht="22.5" x14ac:dyDescent="0.15">
      <c r="J1" s="2"/>
      <c r="K1" s="170"/>
      <c r="L1" s="2" t="s">
        <v>66</v>
      </c>
    </row>
    <row r="2" spans="1:13" ht="25.5" customHeight="1" x14ac:dyDescent="0.15">
      <c r="A2" s="173" t="s">
        <v>51</v>
      </c>
      <c r="B2" s="173"/>
      <c r="C2" s="173"/>
      <c r="D2" s="173"/>
      <c r="E2" s="173"/>
      <c r="F2" s="173"/>
      <c r="G2" s="173"/>
      <c r="H2" s="173"/>
      <c r="I2" s="173"/>
      <c r="J2" s="173"/>
      <c r="K2" s="173"/>
      <c r="L2" s="173"/>
    </row>
    <row r="3" spans="1:13" ht="25.5" customHeight="1" x14ac:dyDescent="0.15">
      <c r="A3" s="173" t="s">
        <v>58</v>
      </c>
      <c r="B3" s="173"/>
      <c r="C3" s="173"/>
      <c r="D3" s="173"/>
      <c r="E3" s="173"/>
      <c r="F3" s="173"/>
      <c r="G3" s="173"/>
      <c r="H3" s="173"/>
      <c r="I3" s="173"/>
      <c r="J3" s="173"/>
      <c r="K3" s="173"/>
      <c r="L3" s="173"/>
    </row>
    <row r="4" spans="1:13" s="8" customFormat="1" ht="13.5" customHeight="1" x14ac:dyDescent="0.15">
      <c r="A4" s="3"/>
      <c r="B4" s="3"/>
      <c r="C4" s="3"/>
      <c r="D4" s="3"/>
      <c r="E4" s="3"/>
      <c r="F4" s="3"/>
      <c r="G4" s="3"/>
      <c r="H4" s="3"/>
      <c r="I4" s="3"/>
      <c r="J4" s="3"/>
      <c r="K4" s="3"/>
    </row>
    <row r="5" spans="1:13" s="11" customFormat="1" ht="69.95" customHeight="1" x14ac:dyDescent="0.15">
      <c r="A5" s="26" t="s">
        <v>81</v>
      </c>
      <c r="B5" s="27"/>
      <c r="C5" s="28" t="s">
        <v>76</v>
      </c>
      <c r="D5" s="28" t="s">
        <v>77</v>
      </c>
      <c r="E5" s="28" t="s">
        <v>20</v>
      </c>
      <c r="F5" s="28" t="s">
        <v>78</v>
      </c>
      <c r="G5" s="28" t="s">
        <v>148</v>
      </c>
      <c r="H5" s="28" t="s">
        <v>84</v>
      </c>
      <c r="I5" s="28" t="s">
        <v>149</v>
      </c>
      <c r="J5" s="28" t="s">
        <v>150</v>
      </c>
      <c r="K5" s="28" t="s">
        <v>151</v>
      </c>
      <c r="L5" s="27" t="s">
        <v>0</v>
      </c>
    </row>
    <row r="6" spans="1:13" s="41" customFormat="1" ht="39.950000000000003" customHeight="1" x14ac:dyDescent="0.15">
      <c r="A6" s="189" t="s">
        <v>104</v>
      </c>
      <c r="B6" s="58" t="s">
        <v>3</v>
      </c>
      <c r="C6" s="58" t="s">
        <v>29</v>
      </c>
      <c r="D6" s="59"/>
      <c r="E6" s="60" t="s">
        <v>40</v>
      </c>
      <c r="F6" s="59"/>
      <c r="G6" s="108">
        <v>36.799999999999997</v>
      </c>
      <c r="H6" s="61">
        <v>5500</v>
      </c>
      <c r="I6" s="62">
        <v>370</v>
      </c>
      <c r="J6" s="113">
        <f>G6*I6/0.74/1000</f>
        <v>18.399999999999995</v>
      </c>
      <c r="K6" s="191">
        <f>(J6-J7)/J6</f>
        <v>0.22267920094007027</v>
      </c>
      <c r="L6" s="58"/>
    </row>
    <row r="7" spans="1:13" s="41" customFormat="1" ht="39.950000000000003" customHeight="1" x14ac:dyDescent="0.15">
      <c r="A7" s="190"/>
      <c r="B7" s="58" t="s">
        <v>2</v>
      </c>
      <c r="C7" s="58" t="s">
        <v>39</v>
      </c>
      <c r="D7" s="64" t="s">
        <v>30</v>
      </c>
      <c r="E7" s="60" t="s">
        <v>41</v>
      </c>
      <c r="F7" s="64" t="s">
        <v>33</v>
      </c>
      <c r="G7" s="108">
        <v>29.4</v>
      </c>
      <c r="H7" s="61">
        <v>5800</v>
      </c>
      <c r="I7" s="62">
        <v>360</v>
      </c>
      <c r="J7" s="113">
        <f>G7*I7/0.74/1000</f>
        <v>14.302702702702703</v>
      </c>
      <c r="K7" s="192"/>
      <c r="L7" s="58"/>
    </row>
    <row r="8" spans="1:13" s="41" customFormat="1" ht="39.950000000000003" customHeight="1" x14ac:dyDescent="0.15">
      <c r="A8" s="184"/>
      <c r="B8" s="35" t="s">
        <v>3</v>
      </c>
      <c r="C8" s="35"/>
      <c r="D8" s="37"/>
      <c r="E8" s="54"/>
      <c r="F8" s="37"/>
      <c r="G8" s="109"/>
      <c r="H8" s="63"/>
      <c r="I8" s="54"/>
      <c r="J8" s="111">
        <f>ROUND(G8*I8/0.74/1000,2)</f>
        <v>0</v>
      </c>
      <c r="K8" s="179" t="e">
        <f>(J8-J9)/J8</f>
        <v>#DIV/0!</v>
      </c>
      <c r="L8" s="35"/>
    </row>
    <row r="9" spans="1:13" s="41" customFormat="1" ht="39.950000000000003" customHeight="1" x14ac:dyDescent="0.15">
      <c r="A9" s="184"/>
      <c r="B9" s="35" t="s">
        <v>2</v>
      </c>
      <c r="C9" s="35"/>
      <c r="D9" s="38"/>
      <c r="E9" s="54"/>
      <c r="F9" s="38"/>
      <c r="G9" s="109"/>
      <c r="H9" s="63"/>
      <c r="I9" s="54"/>
      <c r="J9" s="111">
        <f>ROUND(G9*I9/0.74/1000,2)</f>
        <v>0</v>
      </c>
      <c r="K9" s="179"/>
      <c r="L9" s="35"/>
    </row>
    <row r="10" spans="1:13" ht="20.100000000000001" customHeight="1" x14ac:dyDescent="0.15">
      <c r="L10" s="10"/>
      <c r="M10" s="10"/>
    </row>
    <row r="11" spans="1:13" ht="17.25" customHeight="1" x14ac:dyDescent="0.15">
      <c r="A11" s="15" t="s">
        <v>134</v>
      </c>
      <c r="B11" s="7"/>
      <c r="C11" s="11"/>
      <c r="D11" s="11"/>
      <c r="E11" s="11"/>
      <c r="K11" s="7"/>
    </row>
    <row r="12" spans="1:13" ht="17.25" customHeight="1" x14ac:dyDescent="0.15">
      <c r="A12" s="15" t="s">
        <v>47</v>
      </c>
      <c r="B12" s="7"/>
      <c r="C12" s="11"/>
      <c r="D12" s="11"/>
      <c r="E12" s="11"/>
      <c r="K12" s="7"/>
    </row>
    <row r="13" spans="1:13" ht="17.25" customHeight="1" x14ac:dyDescent="0.15">
      <c r="A13" s="16"/>
      <c r="B13" s="7"/>
      <c r="C13" s="11"/>
      <c r="D13" s="11"/>
      <c r="E13" s="11"/>
      <c r="K13" s="7"/>
    </row>
    <row r="14" spans="1:13" ht="17.25" customHeight="1" x14ac:dyDescent="0.15">
      <c r="A14" s="17" t="s">
        <v>101</v>
      </c>
      <c r="B14" s="5"/>
      <c r="C14" s="5"/>
      <c r="D14" s="11"/>
      <c r="E14" s="11"/>
      <c r="K14" s="7"/>
    </row>
    <row r="15" spans="1:13" ht="17.25" customHeight="1" x14ac:dyDescent="0.15">
      <c r="A15" s="16"/>
      <c r="B15" s="7"/>
      <c r="C15" s="11"/>
      <c r="D15" s="11"/>
      <c r="E15" s="11"/>
      <c r="K15" s="7"/>
    </row>
    <row r="16" spans="1:13" ht="17.25" customHeight="1" x14ac:dyDescent="0.15">
      <c r="A16" s="17" t="s">
        <v>59</v>
      </c>
      <c r="B16" s="7"/>
      <c r="C16" s="11"/>
      <c r="D16" s="11"/>
      <c r="E16" s="11"/>
      <c r="K16" s="7"/>
    </row>
    <row r="17" spans="1:12" ht="17.25" customHeight="1" x14ac:dyDescent="0.15">
      <c r="A17" s="16"/>
      <c r="K17" s="7"/>
    </row>
    <row r="18" spans="1:12" ht="17.25" customHeight="1" x14ac:dyDescent="0.15">
      <c r="A18" s="17" t="s">
        <v>12</v>
      </c>
      <c r="B18" s="7"/>
      <c r="C18" s="7"/>
      <c r="D18" s="7"/>
      <c r="E18" s="7"/>
      <c r="K18" s="5"/>
    </row>
    <row r="19" spans="1:12" ht="17.25" customHeight="1" x14ac:dyDescent="0.15">
      <c r="A19" s="17" t="s">
        <v>13</v>
      </c>
      <c r="B19" s="7"/>
      <c r="C19" s="7"/>
      <c r="D19" s="7"/>
      <c r="E19" s="7"/>
      <c r="K19" s="5"/>
    </row>
    <row r="20" spans="1:12" ht="17.25" customHeight="1" x14ac:dyDescent="0.15">
      <c r="A20" s="17" t="s">
        <v>113</v>
      </c>
      <c r="B20" s="7"/>
      <c r="C20" s="5"/>
      <c r="D20" s="5"/>
      <c r="E20" s="5"/>
    </row>
    <row r="21" spans="1:12" ht="17.25" customHeight="1" x14ac:dyDescent="0.15">
      <c r="A21" s="17"/>
      <c r="B21" s="7"/>
      <c r="C21" s="5"/>
      <c r="D21" s="5"/>
      <c r="E21" s="5"/>
    </row>
    <row r="22" spans="1:12" ht="19.5" customHeight="1" x14ac:dyDescent="0.15">
      <c r="A22" s="122"/>
      <c r="B22" s="122"/>
      <c r="C22" s="122"/>
      <c r="D22" s="122"/>
      <c r="E22" s="123"/>
      <c r="F22" s="123"/>
      <c r="G22" s="123"/>
      <c r="H22" s="123"/>
      <c r="I22" s="123"/>
      <c r="J22" s="123"/>
      <c r="K22" s="123"/>
      <c r="L22" s="123"/>
    </row>
    <row r="23" spans="1:12" ht="19.5" customHeight="1" x14ac:dyDescent="0.15">
      <c r="B23" s="6" t="s">
        <v>18</v>
      </c>
    </row>
    <row r="24" spans="1:12" ht="19.5" customHeight="1" x14ac:dyDescent="0.15">
      <c r="B24" s="6" t="s">
        <v>68</v>
      </c>
    </row>
    <row r="25" spans="1:12" ht="19.5" customHeight="1" x14ac:dyDescent="0.15">
      <c r="B25" s="6"/>
    </row>
    <row r="26" spans="1:12" ht="19.5" customHeight="1" x14ac:dyDescent="0.15">
      <c r="B26" s="7" t="s">
        <v>60</v>
      </c>
    </row>
    <row r="27" spans="1:12" ht="19.5" customHeight="1" x14ac:dyDescent="0.15">
      <c r="B27" s="7" t="s">
        <v>14</v>
      </c>
    </row>
    <row r="28" spans="1:12" ht="19.5" customHeight="1" x14ac:dyDescent="0.15">
      <c r="B28" s="7"/>
    </row>
    <row r="29" spans="1:12" ht="19.5" customHeight="1" x14ac:dyDescent="0.15">
      <c r="B29" s="261" t="s">
        <v>69</v>
      </c>
      <c r="C29" s="261"/>
    </row>
    <row r="30" spans="1:12" ht="35.25" customHeight="1" x14ac:dyDescent="0.15">
      <c r="B30" s="7"/>
      <c r="C30" s="118" t="s">
        <v>161</v>
      </c>
      <c r="D30" s="262"/>
      <c r="E30" s="262"/>
      <c r="F30" s="262"/>
      <c r="G30" s="119"/>
    </row>
    <row r="31" spans="1:12" ht="35.25" customHeight="1" x14ac:dyDescent="0.15">
      <c r="B31" s="172" t="s">
        <v>162</v>
      </c>
      <c r="C31" s="172"/>
      <c r="D31" s="262"/>
      <c r="E31" s="262"/>
      <c r="F31" s="262"/>
      <c r="G31" s="120" t="s">
        <v>163</v>
      </c>
    </row>
    <row r="32" spans="1:12" ht="19.5" customHeight="1" x14ac:dyDescent="0.15"/>
    <row r="33" spans="13:19" ht="38.25" customHeight="1" x14ac:dyDescent="0.15"/>
    <row r="34" spans="13:19" ht="15" customHeight="1" x14ac:dyDescent="0.15"/>
    <row r="44" spans="13:19" ht="26.25" x14ac:dyDescent="0.45">
      <c r="M44" s="1" ph="1"/>
      <c r="N44" s="1" ph="1"/>
      <c r="O44" s="1" ph="1"/>
      <c r="P44" s="1" ph="1"/>
      <c r="Q44" s="1" ph="1"/>
      <c r="R44" s="1" ph="1"/>
      <c r="S44" s="1" ph="1"/>
    </row>
    <row r="46" spans="13:19" ht="26.25" x14ac:dyDescent="0.45">
      <c r="M46" s="1" ph="1"/>
      <c r="N46" s="1" ph="1"/>
      <c r="O46" s="1" ph="1"/>
      <c r="P46" s="1" ph="1"/>
      <c r="Q46" s="1" ph="1"/>
      <c r="R46" s="1" ph="1"/>
      <c r="S46" s="1" ph="1"/>
    </row>
    <row r="48" spans="13:19" ht="26.25" x14ac:dyDescent="0.45">
      <c r="M48" s="1" ph="1"/>
      <c r="N48" s="1" ph="1"/>
      <c r="O48" s="1" ph="1"/>
      <c r="P48" s="1" ph="1"/>
      <c r="Q48" s="1" ph="1"/>
      <c r="R48" s="1" ph="1"/>
      <c r="S48" s="1" ph="1"/>
    </row>
    <row r="50" spans="13:19" ht="26.25" x14ac:dyDescent="0.45">
      <c r="M50" s="1" ph="1"/>
      <c r="N50" s="1" ph="1"/>
      <c r="O50" s="1" ph="1"/>
      <c r="P50" s="1" ph="1"/>
      <c r="Q50" s="1" ph="1"/>
      <c r="R50" s="1" ph="1"/>
      <c r="S50" s="1" ph="1"/>
    </row>
    <row r="52" spans="13:19" ht="26.25" x14ac:dyDescent="0.45">
      <c r="M52" s="1" ph="1"/>
      <c r="N52" s="1" ph="1"/>
      <c r="O52" s="1" ph="1"/>
      <c r="P52" s="1" ph="1"/>
      <c r="Q52" s="1" ph="1"/>
      <c r="R52" s="1" ph="1"/>
      <c r="S52" s="1" ph="1"/>
    </row>
    <row r="54" spans="13:19" ht="26.25" x14ac:dyDescent="0.45">
      <c r="M54" s="1" ph="1"/>
      <c r="N54" s="1" ph="1"/>
      <c r="O54" s="1" ph="1"/>
      <c r="P54" s="1" ph="1"/>
      <c r="Q54" s="1" ph="1"/>
      <c r="R54" s="1" ph="1"/>
      <c r="S54" s="1" ph="1"/>
    </row>
  </sheetData>
  <mergeCells count="10">
    <mergeCell ref="B31:C31"/>
    <mergeCell ref="D31:F31"/>
    <mergeCell ref="A6:A7"/>
    <mergeCell ref="A8:A9"/>
    <mergeCell ref="A2:L2"/>
    <mergeCell ref="A3:L3"/>
    <mergeCell ref="K6:K7"/>
    <mergeCell ref="K8:K9"/>
    <mergeCell ref="D30:F30"/>
    <mergeCell ref="B29:C29"/>
  </mergeCells>
  <phoneticPr fontId="1"/>
  <printOptions horizontalCentered="1"/>
  <pageMargins left="0.25" right="0.2" top="0.31" bottom="0.2" header="0.15748031496062992" footer="0.15748031496062992"/>
  <pageSetup paperSize="9" scale="69" orientation="landscape" r:id="rId1"/>
  <headerFooter alignWithMargins="0"/>
  <ignoredErrors>
    <ignoredError sqref="K8:K9" evalErro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E0C68-37EB-4C02-942D-3F4BB6028285}">
  <sheetPr>
    <pageSetUpPr fitToPage="1"/>
  </sheetPr>
  <dimension ref="A1:S56"/>
  <sheetViews>
    <sheetView showGridLines="0" showZeros="0" view="pageBreakPreview" topLeftCell="A7" zoomScale="86" zoomScaleNormal="100" zoomScaleSheetLayoutView="86" workbookViewId="0">
      <selection activeCell="J28" sqref="J28"/>
    </sheetView>
  </sheetViews>
  <sheetFormatPr defaultColWidth="9" defaultRowHeight="18.75" x14ac:dyDescent="0.15"/>
  <cols>
    <col min="1" max="1" width="20.625" style="125" customWidth="1"/>
    <col min="2" max="2" width="13.625" style="125" customWidth="1"/>
    <col min="3" max="3" width="16.5" style="125" customWidth="1"/>
    <col min="4" max="4" width="18.25" style="125" customWidth="1"/>
    <col min="5" max="5" width="16.125" style="125" customWidth="1"/>
    <col min="6" max="6" width="20.875" style="125" customWidth="1"/>
    <col min="7" max="8" width="15.625" style="125" customWidth="1"/>
    <col min="9" max="9" width="17.375" style="125" customWidth="1"/>
    <col min="10" max="10" width="21.5" style="125" customWidth="1"/>
    <col min="11" max="11" width="21.375" style="125" customWidth="1"/>
    <col min="12" max="12" width="14.125" style="125" customWidth="1"/>
    <col min="13" max="13" width="18.875" style="125" customWidth="1"/>
    <col min="14" max="16384" width="9" style="125"/>
  </cols>
  <sheetData>
    <row r="1" spans="1:13" ht="22.5" x14ac:dyDescent="0.15">
      <c r="J1" s="126"/>
      <c r="K1" s="170" t="s">
        <v>171</v>
      </c>
      <c r="L1" s="126" t="s">
        <v>66</v>
      </c>
    </row>
    <row r="2" spans="1:13" ht="25.5" customHeight="1" x14ac:dyDescent="0.15">
      <c r="A2" s="193" t="s">
        <v>51</v>
      </c>
      <c r="B2" s="193"/>
      <c r="C2" s="193"/>
      <c r="D2" s="193"/>
      <c r="E2" s="193"/>
      <c r="F2" s="193"/>
      <c r="G2" s="193"/>
      <c r="H2" s="193"/>
      <c r="I2" s="193"/>
      <c r="J2" s="193"/>
      <c r="K2" s="193"/>
      <c r="L2" s="193"/>
    </row>
    <row r="3" spans="1:13" ht="25.5" customHeight="1" x14ac:dyDescent="0.15">
      <c r="A3" s="193" t="s">
        <v>58</v>
      </c>
      <c r="B3" s="193"/>
      <c r="C3" s="193"/>
      <c r="D3" s="193"/>
      <c r="E3" s="193"/>
      <c r="F3" s="193"/>
      <c r="G3" s="193"/>
      <c r="H3" s="193"/>
      <c r="I3" s="193"/>
      <c r="J3" s="193"/>
      <c r="K3" s="193"/>
      <c r="L3" s="193"/>
    </row>
    <row r="4" spans="1:13" s="128" customFormat="1" ht="13.5" customHeight="1" x14ac:dyDescent="0.15">
      <c r="A4" s="127"/>
      <c r="B4" s="127"/>
      <c r="C4" s="127"/>
      <c r="D4" s="127"/>
      <c r="E4" s="127"/>
      <c r="F4" s="127"/>
      <c r="G4" s="127"/>
      <c r="H4" s="127"/>
      <c r="I4" s="127"/>
      <c r="J4" s="127"/>
      <c r="K4" s="127"/>
    </row>
    <row r="5" spans="1:13" s="132" customFormat="1" ht="69.95" customHeight="1" x14ac:dyDescent="0.15">
      <c r="A5" s="129" t="s">
        <v>81</v>
      </c>
      <c r="B5" s="130"/>
      <c r="C5" s="131" t="s">
        <v>76</v>
      </c>
      <c r="D5" s="131" t="s">
        <v>77</v>
      </c>
      <c r="E5" s="131" t="s">
        <v>20</v>
      </c>
      <c r="F5" s="131" t="s">
        <v>78</v>
      </c>
      <c r="G5" s="131" t="s">
        <v>148</v>
      </c>
      <c r="H5" s="131" t="s">
        <v>84</v>
      </c>
      <c r="I5" s="131" t="s">
        <v>149</v>
      </c>
      <c r="J5" s="131" t="s">
        <v>150</v>
      </c>
      <c r="K5" s="131" t="s">
        <v>151</v>
      </c>
      <c r="L5" s="130" t="s">
        <v>0</v>
      </c>
    </row>
    <row r="6" spans="1:13" s="140" customFormat="1" ht="39.950000000000003" customHeight="1" x14ac:dyDescent="0.15">
      <c r="A6" s="194" t="s">
        <v>104</v>
      </c>
      <c r="B6" s="133" t="s">
        <v>3</v>
      </c>
      <c r="C6" s="133" t="s">
        <v>29</v>
      </c>
      <c r="D6" s="134"/>
      <c r="E6" s="135" t="s">
        <v>40</v>
      </c>
      <c r="F6" s="134"/>
      <c r="G6" s="136">
        <v>36.799999999999997</v>
      </c>
      <c r="H6" s="137">
        <v>5500</v>
      </c>
      <c r="I6" s="138">
        <v>370</v>
      </c>
      <c r="J6" s="139">
        <f>G6*I6/0.74/1000</f>
        <v>18.399999999999995</v>
      </c>
      <c r="K6" s="196">
        <f>(J6-J7)/J6</f>
        <v>0.22267920094007027</v>
      </c>
      <c r="L6" s="133"/>
    </row>
    <row r="7" spans="1:13" s="140" customFormat="1" ht="39.950000000000003" customHeight="1" x14ac:dyDescent="0.15">
      <c r="A7" s="195"/>
      <c r="B7" s="133" t="s">
        <v>2</v>
      </c>
      <c r="C7" s="133" t="s">
        <v>39</v>
      </c>
      <c r="D7" s="141" t="s">
        <v>30</v>
      </c>
      <c r="E7" s="135" t="s">
        <v>41</v>
      </c>
      <c r="F7" s="141" t="s">
        <v>33</v>
      </c>
      <c r="G7" s="136">
        <v>29.4</v>
      </c>
      <c r="H7" s="137">
        <v>5800</v>
      </c>
      <c r="I7" s="138">
        <v>360</v>
      </c>
      <c r="J7" s="139">
        <f>G7*I7/0.74/1000</f>
        <v>14.302702702702703</v>
      </c>
      <c r="K7" s="197"/>
      <c r="L7" s="133"/>
    </row>
    <row r="8" spans="1:13" s="140" customFormat="1" ht="39.950000000000003" customHeight="1" x14ac:dyDescent="0.15">
      <c r="A8" s="198"/>
      <c r="B8" s="142" t="s">
        <v>3</v>
      </c>
      <c r="C8" s="142"/>
      <c r="D8" s="143"/>
      <c r="E8" s="144"/>
      <c r="F8" s="143"/>
      <c r="G8" s="145"/>
      <c r="H8" s="146"/>
      <c r="I8" s="144"/>
      <c r="J8" s="201">
        <f>ROUND(G8*I8/0.74/1000,2)+ROUND(G9*I9/0.74/1000,2)</f>
        <v>0</v>
      </c>
      <c r="K8" s="203" t="e">
        <f>(J8-J10)/J8</f>
        <v>#DIV/0!</v>
      </c>
      <c r="L8" s="142"/>
    </row>
    <row r="9" spans="1:13" s="140" customFormat="1" ht="39.950000000000003" customHeight="1" thickBot="1" x14ac:dyDescent="0.2">
      <c r="A9" s="199"/>
      <c r="B9" s="147" t="s">
        <v>164</v>
      </c>
      <c r="C9" s="147"/>
      <c r="D9" s="148"/>
      <c r="E9" s="149"/>
      <c r="F9" s="148"/>
      <c r="G9" s="150"/>
      <c r="H9" s="151"/>
      <c r="I9" s="149"/>
      <c r="J9" s="202"/>
      <c r="K9" s="204"/>
      <c r="L9" s="142"/>
    </row>
    <row r="10" spans="1:13" s="140" customFormat="1" ht="39.950000000000003" customHeight="1" thickTop="1" x14ac:dyDescent="0.15">
      <c r="A10" s="200"/>
      <c r="B10" s="153" t="s">
        <v>2</v>
      </c>
      <c r="C10" s="153"/>
      <c r="D10" s="152"/>
      <c r="E10" s="154"/>
      <c r="F10" s="152"/>
      <c r="G10" s="155"/>
      <c r="H10" s="156"/>
      <c r="I10" s="154"/>
      <c r="J10" s="157">
        <f>ROUND(G10*I10/0.74/1000,2)</f>
        <v>0</v>
      </c>
      <c r="K10" s="205"/>
      <c r="L10" s="142"/>
    </row>
    <row r="11" spans="1:13" ht="20.100000000000001" customHeight="1" x14ac:dyDescent="0.15">
      <c r="L11" s="158"/>
      <c r="M11" s="158"/>
    </row>
    <row r="12" spans="1:13" ht="17.25" customHeight="1" x14ac:dyDescent="0.15">
      <c r="A12" s="159" t="s">
        <v>134</v>
      </c>
      <c r="B12" s="160"/>
      <c r="C12" s="132"/>
      <c r="D12" s="132"/>
      <c r="E12" s="132"/>
      <c r="K12" s="160"/>
    </row>
    <row r="13" spans="1:13" ht="17.25" customHeight="1" x14ac:dyDescent="0.15">
      <c r="A13" s="159" t="s">
        <v>47</v>
      </c>
      <c r="B13" s="160"/>
      <c r="C13" s="132"/>
      <c r="D13" s="132"/>
      <c r="E13" s="132"/>
      <c r="K13" s="160"/>
    </row>
    <row r="14" spans="1:13" ht="17.25" customHeight="1" x14ac:dyDescent="0.15">
      <c r="A14" s="161"/>
      <c r="B14" s="160"/>
      <c r="C14" s="132"/>
      <c r="D14" s="132"/>
      <c r="E14" s="132"/>
      <c r="K14" s="160"/>
    </row>
    <row r="15" spans="1:13" ht="17.25" customHeight="1" x14ac:dyDescent="0.15">
      <c r="A15" s="162" t="s">
        <v>101</v>
      </c>
      <c r="B15" s="163"/>
      <c r="C15" s="163"/>
      <c r="D15" s="132"/>
      <c r="E15" s="132"/>
      <c r="K15" s="160"/>
    </row>
    <row r="16" spans="1:13" ht="17.25" customHeight="1" x14ac:dyDescent="0.15">
      <c r="A16" s="161"/>
      <c r="B16" s="160"/>
      <c r="C16" s="132"/>
      <c r="D16" s="132"/>
      <c r="E16" s="132"/>
      <c r="K16" s="160"/>
    </row>
    <row r="17" spans="1:12" ht="17.25" customHeight="1" x14ac:dyDescent="0.15">
      <c r="A17" s="162" t="s">
        <v>59</v>
      </c>
      <c r="B17" s="160"/>
      <c r="C17" s="132"/>
      <c r="D17" s="132"/>
      <c r="E17" s="132"/>
      <c r="K17" s="160"/>
    </row>
    <row r="18" spans="1:12" ht="17.25" customHeight="1" x14ac:dyDescent="0.15">
      <c r="A18" s="161"/>
      <c r="K18" s="160"/>
    </row>
    <row r="19" spans="1:12" ht="17.25" customHeight="1" x14ac:dyDescent="0.15">
      <c r="A19" s="162" t="s">
        <v>12</v>
      </c>
      <c r="B19" s="160"/>
      <c r="C19" s="160"/>
      <c r="D19" s="160"/>
      <c r="E19" s="160"/>
      <c r="K19" s="163"/>
    </row>
    <row r="20" spans="1:12" ht="17.25" customHeight="1" x14ac:dyDescent="0.15">
      <c r="A20" s="162" t="s">
        <v>13</v>
      </c>
      <c r="B20" s="160"/>
      <c r="C20" s="160"/>
      <c r="D20" s="160"/>
      <c r="E20" s="160"/>
      <c r="K20" s="163"/>
    </row>
    <row r="21" spans="1:12" ht="17.25" customHeight="1" x14ac:dyDescent="0.15">
      <c r="A21" s="162" t="s">
        <v>113</v>
      </c>
      <c r="B21" s="160"/>
      <c r="C21" s="163"/>
      <c r="D21" s="163"/>
      <c r="E21" s="163"/>
    </row>
    <row r="22" spans="1:12" ht="17.25" customHeight="1" x14ac:dyDescent="0.15">
      <c r="A22" s="162"/>
      <c r="B22" s="160"/>
      <c r="C22" s="163"/>
      <c r="D22" s="163"/>
      <c r="E22" s="163"/>
    </row>
    <row r="23" spans="1:12" ht="19.5" customHeight="1" x14ac:dyDescent="0.15">
      <c r="A23" s="122"/>
      <c r="B23" s="122"/>
      <c r="C23" s="122"/>
      <c r="D23" s="122"/>
      <c r="E23" s="123"/>
      <c r="F23" s="123"/>
      <c r="G23" s="123"/>
      <c r="H23" s="123"/>
      <c r="I23" s="123"/>
      <c r="J23" s="123"/>
      <c r="K23" s="123"/>
      <c r="L23" s="123"/>
    </row>
    <row r="24" spans="1:12" ht="19.5" customHeight="1" x14ac:dyDescent="0.15">
      <c r="A24" s="1"/>
      <c r="B24" s="6" t="s">
        <v>18</v>
      </c>
      <c r="C24" s="1"/>
      <c r="D24" s="1"/>
      <c r="E24" s="1"/>
      <c r="F24" s="1"/>
      <c r="G24" s="1"/>
      <c r="H24" s="1"/>
      <c r="I24" s="1"/>
      <c r="J24" s="1"/>
      <c r="K24" s="1"/>
      <c r="L24" s="1"/>
    </row>
    <row r="25" spans="1:12" ht="19.5" customHeight="1" x14ac:dyDescent="0.15">
      <c r="A25" s="1"/>
      <c r="B25" s="6" t="s">
        <v>68</v>
      </c>
      <c r="C25" s="1"/>
      <c r="D25" s="1"/>
      <c r="E25" s="1"/>
      <c r="F25" s="1"/>
      <c r="G25" s="1"/>
      <c r="H25" s="1"/>
      <c r="I25" s="1"/>
      <c r="J25" s="1"/>
      <c r="K25" s="1"/>
      <c r="L25" s="1"/>
    </row>
    <row r="26" spans="1:12" ht="19.5" customHeight="1" x14ac:dyDescent="0.15">
      <c r="A26" s="1"/>
      <c r="B26" s="6"/>
      <c r="C26" s="1"/>
      <c r="D26" s="1"/>
      <c r="E26" s="1"/>
      <c r="F26" s="1"/>
      <c r="G26" s="1"/>
      <c r="H26" s="1"/>
      <c r="I26" s="1"/>
      <c r="J26" s="1"/>
      <c r="K26" s="1"/>
      <c r="L26" s="1"/>
    </row>
    <row r="27" spans="1:12" ht="19.5" customHeight="1" x14ac:dyDescent="0.15">
      <c r="A27" s="1"/>
      <c r="B27" s="7" t="s">
        <v>60</v>
      </c>
      <c r="C27" s="1"/>
      <c r="D27" s="1"/>
      <c r="E27" s="1"/>
      <c r="F27" s="1"/>
      <c r="G27" s="1"/>
      <c r="H27" s="1"/>
      <c r="I27" s="1"/>
      <c r="J27" s="1"/>
      <c r="K27" s="1"/>
      <c r="L27" s="1"/>
    </row>
    <row r="28" spans="1:12" ht="19.5" customHeight="1" x14ac:dyDescent="0.15">
      <c r="A28" s="1"/>
      <c r="B28" s="7" t="s">
        <v>14</v>
      </c>
      <c r="C28" s="1"/>
      <c r="D28" s="1"/>
      <c r="E28" s="1"/>
      <c r="F28" s="1"/>
      <c r="G28" s="1"/>
      <c r="H28" s="1"/>
      <c r="I28" s="1"/>
      <c r="J28" s="1"/>
      <c r="K28" s="1"/>
      <c r="L28" s="1"/>
    </row>
    <row r="29" spans="1:12" ht="19.5" customHeight="1" x14ac:dyDescent="0.15">
      <c r="A29" s="1"/>
      <c r="B29" s="7"/>
      <c r="C29" s="1"/>
      <c r="D29" s="1"/>
      <c r="E29" s="1"/>
      <c r="F29" s="1"/>
      <c r="G29" s="1"/>
      <c r="H29" s="1"/>
      <c r="I29" s="1"/>
      <c r="J29" s="1"/>
      <c r="K29" s="1"/>
      <c r="L29" s="1"/>
    </row>
    <row r="30" spans="1:12" ht="19.5" customHeight="1" x14ac:dyDescent="0.15">
      <c r="A30" s="1"/>
      <c r="B30" s="261" t="s">
        <v>69</v>
      </c>
      <c r="C30" s="261"/>
      <c r="D30" s="1"/>
      <c r="E30" s="1"/>
      <c r="F30" s="1"/>
      <c r="G30" s="1"/>
      <c r="H30" s="1"/>
      <c r="I30" s="1"/>
      <c r="J30" s="1"/>
      <c r="K30" s="1"/>
      <c r="L30" s="1"/>
    </row>
    <row r="31" spans="1:12" ht="36" customHeight="1" x14ac:dyDescent="0.15">
      <c r="A31" s="1"/>
      <c r="B31" s="7"/>
      <c r="C31" s="118" t="s">
        <v>161</v>
      </c>
      <c r="D31" s="262"/>
      <c r="E31" s="262"/>
      <c r="F31" s="262"/>
      <c r="G31" s="119"/>
      <c r="H31" s="1"/>
      <c r="I31" s="1"/>
      <c r="J31" s="1"/>
      <c r="K31" s="1"/>
      <c r="L31" s="1"/>
    </row>
    <row r="32" spans="1:12" ht="36" customHeight="1" x14ac:dyDescent="0.15">
      <c r="A32" s="1"/>
      <c r="B32" s="172" t="s">
        <v>162</v>
      </c>
      <c r="C32" s="172"/>
      <c r="D32" s="262"/>
      <c r="E32" s="262"/>
      <c r="F32" s="262"/>
      <c r="G32" s="120" t="s">
        <v>163</v>
      </c>
      <c r="H32" s="1"/>
      <c r="I32" s="1"/>
      <c r="J32" s="1"/>
      <c r="K32" s="1"/>
      <c r="L32" s="1"/>
    </row>
    <row r="33" spans="1:19" ht="19.5" customHeight="1" x14ac:dyDescent="0.15">
      <c r="A33" s="1"/>
      <c r="B33" s="1"/>
      <c r="C33" s="1"/>
      <c r="D33" s="1"/>
      <c r="E33" s="1"/>
      <c r="F33" s="1"/>
      <c r="G33" s="1"/>
      <c r="H33" s="1"/>
      <c r="I33" s="1"/>
      <c r="J33" s="1"/>
      <c r="K33" s="1"/>
      <c r="L33" s="1"/>
    </row>
    <row r="34" spans="1:19" ht="38.25" customHeight="1" x14ac:dyDescent="0.15">
      <c r="A34" s="1"/>
      <c r="B34" s="1"/>
      <c r="C34" s="1"/>
      <c r="D34" s="1"/>
      <c r="E34" s="1"/>
      <c r="F34" s="1"/>
      <c r="G34" s="1"/>
      <c r="H34" s="1"/>
      <c r="I34" s="1"/>
      <c r="J34" s="1"/>
      <c r="K34" s="1"/>
      <c r="L34" s="1"/>
    </row>
    <row r="35" spans="1:19" ht="15" customHeight="1" x14ac:dyDescent="0.15"/>
    <row r="45" spans="1:19" ht="26.25" x14ac:dyDescent="0.45">
      <c r="M45" s="125" ph="1"/>
      <c r="N45" s="125" ph="1"/>
      <c r="O45" s="125" ph="1"/>
      <c r="P45" s="125" ph="1"/>
      <c r="Q45" s="125" ph="1"/>
      <c r="R45" s="125" ph="1"/>
      <c r="S45" s="125" ph="1"/>
    </row>
    <row r="47" spans="1:19" ht="26.25" x14ac:dyDescent="0.45">
      <c r="M47" s="125" ph="1"/>
      <c r="N47" s="125" ph="1"/>
      <c r="O47" s="125" ph="1"/>
      <c r="P47" s="125" ph="1"/>
      <c r="Q47" s="125" ph="1"/>
      <c r="R47" s="125" ph="1"/>
      <c r="S47" s="125" ph="1"/>
    </row>
    <row r="49" spans="13:19" ht="26.25" x14ac:dyDescent="0.45">
      <c r="M49" s="125" ph="1"/>
      <c r="N49" s="125" ph="1"/>
      <c r="O49" s="125" ph="1"/>
      <c r="P49" s="125" ph="1"/>
      <c r="Q49" s="125" ph="1"/>
      <c r="R49" s="125" ph="1"/>
      <c r="S49" s="125" ph="1"/>
    </row>
    <row r="51" spans="13:19" ht="26.25" x14ac:dyDescent="0.45">
      <c r="M51" s="125" ph="1"/>
      <c r="N51" s="125" ph="1"/>
      <c r="O51" s="125" ph="1"/>
      <c r="P51" s="125" ph="1"/>
      <c r="Q51" s="125" ph="1"/>
      <c r="R51" s="125" ph="1"/>
      <c r="S51" s="125" ph="1"/>
    </row>
    <row r="53" spans="13:19" ht="26.25" x14ac:dyDescent="0.45">
      <c r="M53" s="125" ph="1"/>
      <c r="N53" s="125" ph="1"/>
      <c r="O53" s="125" ph="1"/>
      <c r="P53" s="125" ph="1"/>
      <c r="Q53" s="125" ph="1"/>
      <c r="R53" s="125" ph="1"/>
      <c r="S53" s="125" ph="1"/>
    </row>
    <row r="55" spans="13:19" ht="26.25" x14ac:dyDescent="0.45">
      <c r="M55" s="125" ph="1"/>
      <c r="N55" s="125" ph="1"/>
      <c r="O55" s="125" ph="1"/>
      <c r="P55" s="125" ph="1"/>
      <c r="Q55" s="125" ph="1"/>
      <c r="R55" s="125" ph="1"/>
      <c r="S55" s="125" ph="1"/>
    </row>
    <row r="56" spans="13:19" ht="26.25" x14ac:dyDescent="0.45">
      <c r="M56" s="125" ph="1"/>
      <c r="N56" s="125" ph="1"/>
      <c r="O56" s="125" ph="1"/>
      <c r="P56" s="125" ph="1"/>
      <c r="Q56" s="125" ph="1"/>
      <c r="R56" s="125" ph="1"/>
      <c r="S56" s="125" ph="1"/>
    </row>
  </sheetData>
  <mergeCells count="11">
    <mergeCell ref="D31:F31"/>
    <mergeCell ref="B32:C32"/>
    <mergeCell ref="D32:F32"/>
    <mergeCell ref="A2:L2"/>
    <mergeCell ref="A3:L3"/>
    <mergeCell ref="A6:A7"/>
    <mergeCell ref="K6:K7"/>
    <mergeCell ref="A8:A10"/>
    <mergeCell ref="J8:J9"/>
    <mergeCell ref="K8:K10"/>
    <mergeCell ref="B30:C30"/>
  </mergeCells>
  <phoneticPr fontId="1"/>
  <printOptions horizontalCentered="1"/>
  <pageMargins left="0.25" right="0.2" top="0.31" bottom="0.2" header="0.15748031496062992" footer="0.15748031496062992"/>
  <pageSetup paperSize="9" scale="6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6BFC8-CE75-4C43-8956-5F2D95D8DA39}">
  <sheetPr>
    <pageSetUpPr fitToPage="1"/>
  </sheetPr>
  <dimension ref="A1:S59"/>
  <sheetViews>
    <sheetView showGridLines="0" showZeros="0" view="pageBreakPreview" zoomScale="86" zoomScaleNormal="100" zoomScaleSheetLayoutView="86" workbookViewId="0">
      <selection activeCell="A8" sqref="A8:A11"/>
    </sheetView>
  </sheetViews>
  <sheetFormatPr defaultColWidth="9" defaultRowHeight="18.75" x14ac:dyDescent="0.15"/>
  <cols>
    <col min="1" max="1" width="20.625" style="125" customWidth="1"/>
    <col min="2" max="2" width="13.625" style="125" customWidth="1"/>
    <col min="3" max="3" width="16.5" style="125" customWidth="1"/>
    <col min="4" max="4" width="18.25" style="125" customWidth="1"/>
    <col min="5" max="5" width="16.125" style="125" customWidth="1"/>
    <col min="6" max="6" width="20.875" style="125" customWidth="1"/>
    <col min="7" max="8" width="15.625" style="125" customWidth="1"/>
    <col min="9" max="9" width="17.375" style="125" customWidth="1"/>
    <col min="10" max="10" width="21.5" style="125" customWidth="1"/>
    <col min="11" max="11" width="21.375" style="125" customWidth="1"/>
    <col min="12" max="12" width="14.125" style="125" customWidth="1"/>
    <col min="13" max="13" width="18.875" style="125" customWidth="1"/>
    <col min="14" max="16384" width="9" style="125"/>
  </cols>
  <sheetData>
    <row r="1" spans="1:13" ht="22.5" x14ac:dyDescent="0.15">
      <c r="J1" s="126"/>
      <c r="K1" s="170" t="s">
        <v>171</v>
      </c>
      <c r="L1" s="126" t="s">
        <v>66</v>
      </c>
    </row>
    <row r="2" spans="1:13" ht="25.5" customHeight="1" x14ac:dyDescent="0.15">
      <c r="A2" s="193" t="s">
        <v>51</v>
      </c>
      <c r="B2" s="193"/>
      <c r="C2" s="193"/>
      <c r="D2" s="193"/>
      <c r="E2" s="193"/>
      <c r="F2" s="193"/>
      <c r="G2" s="193"/>
      <c r="H2" s="193"/>
      <c r="I2" s="193"/>
      <c r="J2" s="193"/>
      <c r="K2" s="193"/>
      <c r="L2" s="193"/>
    </row>
    <row r="3" spans="1:13" ht="25.5" customHeight="1" x14ac:dyDescent="0.15">
      <c r="A3" s="193" t="s">
        <v>58</v>
      </c>
      <c r="B3" s="193"/>
      <c r="C3" s="193"/>
      <c r="D3" s="193"/>
      <c r="E3" s="193"/>
      <c r="F3" s="193"/>
      <c r="G3" s="193"/>
      <c r="H3" s="193"/>
      <c r="I3" s="193"/>
      <c r="J3" s="193"/>
      <c r="K3" s="193"/>
      <c r="L3" s="193"/>
    </row>
    <row r="4" spans="1:13" s="128" customFormat="1" ht="13.5" customHeight="1" x14ac:dyDescent="0.15">
      <c r="A4" s="127"/>
      <c r="B4" s="127"/>
      <c r="C4" s="127"/>
      <c r="D4" s="127"/>
      <c r="E4" s="127"/>
      <c r="F4" s="127"/>
      <c r="G4" s="127"/>
      <c r="H4" s="127"/>
      <c r="I4" s="127"/>
      <c r="J4" s="127"/>
      <c r="K4" s="127"/>
    </row>
    <row r="5" spans="1:13" s="132" customFormat="1" ht="69.95" customHeight="1" x14ac:dyDescent="0.15">
      <c r="A5" s="129" t="s">
        <v>81</v>
      </c>
      <c r="B5" s="130"/>
      <c r="C5" s="131" t="s">
        <v>76</v>
      </c>
      <c r="D5" s="131" t="s">
        <v>77</v>
      </c>
      <c r="E5" s="131" t="s">
        <v>20</v>
      </c>
      <c r="F5" s="131" t="s">
        <v>78</v>
      </c>
      <c r="G5" s="131" t="s">
        <v>148</v>
      </c>
      <c r="H5" s="131" t="s">
        <v>84</v>
      </c>
      <c r="I5" s="131" t="s">
        <v>149</v>
      </c>
      <c r="J5" s="131" t="s">
        <v>150</v>
      </c>
      <c r="K5" s="131" t="s">
        <v>151</v>
      </c>
      <c r="L5" s="130" t="s">
        <v>0</v>
      </c>
    </row>
    <row r="6" spans="1:13" s="140" customFormat="1" ht="39.950000000000003" customHeight="1" x14ac:dyDescent="0.15">
      <c r="A6" s="194" t="s">
        <v>104</v>
      </c>
      <c r="B6" s="133" t="s">
        <v>3</v>
      </c>
      <c r="C6" s="133" t="s">
        <v>29</v>
      </c>
      <c r="D6" s="134"/>
      <c r="E6" s="135" t="s">
        <v>40</v>
      </c>
      <c r="F6" s="134"/>
      <c r="G6" s="136">
        <v>36.799999999999997</v>
      </c>
      <c r="H6" s="137">
        <v>5500</v>
      </c>
      <c r="I6" s="138">
        <v>370</v>
      </c>
      <c r="J6" s="139">
        <f>G6*I6/0.74/1000</f>
        <v>18.399999999999995</v>
      </c>
      <c r="K6" s="196">
        <f>(J6-J7)/J6</f>
        <v>0.22267920094007027</v>
      </c>
      <c r="L6" s="133"/>
    </row>
    <row r="7" spans="1:13" s="140" customFormat="1" ht="39.950000000000003" customHeight="1" x14ac:dyDescent="0.15">
      <c r="A7" s="195"/>
      <c r="B7" s="133" t="s">
        <v>2</v>
      </c>
      <c r="C7" s="133" t="s">
        <v>39</v>
      </c>
      <c r="D7" s="141" t="s">
        <v>30</v>
      </c>
      <c r="E7" s="135" t="s">
        <v>41</v>
      </c>
      <c r="F7" s="141" t="s">
        <v>33</v>
      </c>
      <c r="G7" s="136">
        <v>29.4</v>
      </c>
      <c r="H7" s="137">
        <v>5800</v>
      </c>
      <c r="I7" s="138">
        <v>360</v>
      </c>
      <c r="J7" s="139">
        <f>G7*I7/0.74/1000</f>
        <v>14.302702702702703</v>
      </c>
      <c r="K7" s="206"/>
      <c r="L7" s="133"/>
    </row>
    <row r="8" spans="1:13" s="140" customFormat="1" ht="39.950000000000003" customHeight="1" x14ac:dyDescent="0.15">
      <c r="A8" s="207"/>
      <c r="B8" s="142" t="s">
        <v>3</v>
      </c>
      <c r="C8" s="142"/>
      <c r="D8" s="143"/>
      <c r="E8" s="164"/>
      <c r="F8" s="143"/>
      <c r="G8" s="145"/>
      <c r="H8" s="146"/>
      <c r="I8" s="144"/>
      <c r="J8" s="209">
        <f>ROUND(G8*I8/0.74/1000,2)+ROUND(G9*I9/0.74/1000,2)</f>
        <v>0</v>
      </c>
      <c r="K8" s="203" t="e">
        <f>(J8-J10)/J8</f>
        <v>#DIV/0!</v>
      </c>
      <c r="L8" s="142"/>
    </row>
    <row r="9" spans="1:13" s="140" customFormat="1" ht="39.950000000000003" customHeight="1" thickBot="1" x14ac:dyDescent="0.2">
      <c r="A9" s="208"/>
      <c r="B9" s="147" t="s">
        <v>165</v>
      </c>
      <c r="C9" s="147"/>
      <c r="D9" s="148"/>
      <c r="E9" s="165"/>
      <c r="F9" s="148"/>
      <c r="G9" s="150"/>
      <c r="H9" s="151"/>
      <c r="I9" s="149"/>
      <c r="J9" s="210"/>
      <c r="K9" s="204"/>
      <c r="L9" s="147"/>
    </row>
    <row r="10" spans="1:13" s="140" customFormat="1" ht="39.950000000000003" customHeight="1" thickTop="1" x14ac:dyDescent="0.15">
      <c r="A10" s="208"/>
      <c r="B10" s="153" t="s">
        <v>2</v>
      </c>
      <c r="C10" s="153"/>
      <c r="D10" s="152"/>
      <c r="E10" s="152"/>
      <c r="F10" s="152"/>
      <c r="G10" s="155"/>
      <c r="H10" s="156"/>
      <c r="I10" s="154"/>
      <c r="J10" s="211">
        <f>ROUND(G10*I10/0.74/1000,2)+ROUND(G11*I11/0.74/1000,2)</f>
        <v>0</v>
      </c>
      <c r="K10" s="204"/>
      <c r="L10" s="153"/>
    </row>
    <row r="11" spans="1:13" s="140" customFormat="1" ht="39.950000000000003" customHeight="1" x14ac:dyDescent="0.15">
      <c r="A11" s="208"/>
      <c r="B11" s="142" t="s">
        <v>166</v>
      </c>
      <c r="C11" s="153"/>
      <c r="D11" s="143"/>
      <c r="E11" s="164"/>
      <c r="F11" s="143"/>
      <c r="G11" s="145"/>
      <c r="H11" s="146"/>
      <c r="I11" s="144"/>
      <c r="J11" s="212"/>
      <c r="K11" s="205"/>
      <c r="L11" s="142"/>
    </row>
    <row r="12" spans="1:13" ht="20.100000000000001" customHeight="1" x14ac:dyDescent="0.15">
      <c r="A12" s="125" t="s">
        <v>47</v>
      </c>
      <c r="L12" s="158"/>
      <c r="M12" s="158"/>
    </row>
    <row r="13" spans="1:13" ht="17.25" customHeight="1" x14ac:dyDescent="0.15">
      <c r="A13" s="159" t="s">
        <v>167</v>
      </c>
      <c r="B13" s="160"/>
      <c r="C13" s="132"/>
      <c r="D13" s="132"/>
      <c r="E13" s="132"/>
      <c r="K13" s="160"/>
    </row>
    <row r="14" spans="1:13" s="169" customFormat="1" ht="12.75" customHeight="1" x14ac:dyDescent="0.15">
      <c r="A14" s="166"/>
      <c r="B14" s="167"/>
      <c r="C14" s="168"/>
      <c r="D14" s="168"/>
      <c r="E14" s="168"/>
      <c r="K14" s="167"/>
    </row>
    <row r="15" spans="1:13" ht="17.25" customHeight="1" x14ac:dyDescent="0.15">
      <c r="A15" s="162" t="s">
        <v>101</v>
      </c>
      <c r="B15" s="163"/>
      <c r="C15" s="163"/>
      <c r="D15" s="132"/>
      <c r="E15" s="132"/>
      <c r="K15" s="160"/>
    </row>
    <row r="16" spans="1:13" s="169" customFormat="1" ht="12.75" customHeight="1" x14ac:dyDescent="0.15">
      <c r="A16" s="166"/>
      <c r="B16" s="167"/>
      <c r="C16" s="168"/>
      <c r="D16" s="168"/>
      <c r="E16" s="168"/>
      <c r="K16" s="167"/>
    </row>
    <row r="17" spans="1:12" ht="17.25" customHeight="1" x14ac:dyDescent="0.15">
      <c r="A17" s="162" t="s">
        <v>168</v>
      </c>
      <c r="B17" s="160"/>
      <c r="C17" s="132"/>
      <c r="D17" s="132"/>
      <c r="E17" s="132"/>
      <c r="K17" s="160"/>
    </row>
    <row r="18" spans="1:12" ht="17.25" customHeight="1" x14ac:dyDescent="0.15">
      <c r="A18" s="162" t="s">
        <v>169</v>
      </c>
      <c r="B18" s="160"/>
      <c r="C18" s="132"/>
      <c r="D18" s="132"/>
      <c r="E18" s="132"/>
      <c r="K18" s="160"/>
    </row>
    <row r="19" spans="1:12" s="169" customFormat="1" ht="12.75" customHeight="1" x14ac:dyDescent="0.15">
      <c r="A19" s="166"/>
      <c r="B19" s="167"/>
      <c r="C19" s="168"/>
      <c r="D19" s="168"/>
      <c r="E19" s="168"/>
      <c r="K19" s="167"/>
    </row>
    <row r="20" spans="1:12" ht="17.25" customHeight="1" x14ac:dyDescent="0.15">
      <c r="A20" s="162" t="s">
        <v>170</v>
      </c>
      <c r="B20" s="160"/>
      <c r="C20" s="132"/>
      <c r="D20" s="132"/>
      <c r="E20" s="132"/>
      <c r="K20" s="160"/>
    </row>
    <row r="21" spans="1:12" s="169" customFormat="1" ht="12.75" customHeight="1" x14ac:dyDescent="0.15">
      <c r="A21" s="166"/>
      <c r="K21" s="167"/>
    </row>
    <row r="22" spans="1:12" ht="17.25" customHeight="1" x14ac:dyDescent="0.15">
      <c r="A22" s="162" t="s">
        <v>12</v>
      </c>
      <c r="B22" s="160"/>
      <c r="C22" s="160"/>
      <c r="D22" s="160"/>
      <c r="E22" s="160"/>
      <c r="K22" s="163"/>
    </row>
    <row r="23" spans="1:12" ht="17.25" customHeight="1" x14ac:dyDescent="0.15">
      <c r="A23" s="162" t="s">
        <v>13</v>
      </c>
      <c r="B23" s="160"/>
      <c r="C23" s="160"/>
      <c r="D23" s="160"/>
      <c r="E23" s="160"/>
      <c r="K23" s="163"/>
    </row>
    <row r="24" spans="1:12" ht="17.25" customHeight="1" x14ac:dyDescent="0.15">
      <c r="A24" s="162" t="s">
        <v>113</v>
      </c>
      <c r="B24" s="160"/>
      <c r="C24" s="163"/>
      <c r="D24" s="163"/>
      <c r="E24" s="163"/>
    </row>
    <row r="25" spans="1:12" ht="17.25" customHeight="1" x14ac:dyDescent="0.15">
      <c r="A25" s="162"/>
      <c r="B25" s="160"/>
      <c r="C25" s="163"/>
      <c r="D25" s="163"/>
      <c r="E25" s="163"/>
    </row>
    <row r="26" spans="1:12" ht="19.5" customHeight="1" x14ac:dyDescent="0.15">
      <c r="A26" s="122"/>
      <c r="B26" s="122"/>
      <c r="C26" s="122"/>
      <c r="D26" s="122"/>
      <c r="E26" s="123"/>
      <c r="F26" s="123"/>
      <c r="G26" s="123"/>
      <c r="H26" s="123"/>
      <c r="I26" s="123"/>
      <c r="J26" s="123"/>
      <c r="K26" s="123"/>
      <c r="L26" s="123"/>
    </row>
    <row r="27" spans="1:12" ht="19.5" customHeight="1" x14ac:dyDescent="0.15">
      <c r="A27" s="1"/>
      <c r="B27" s="6" t="s">
        <v>18</v>
      </c>
      <c r="C27" s="1"/>
      <c r="D27" s="1"/>
      <c r="E27" s="1"/>
      <c r="F27" s="1"/>
      <c r="G27" s="1"/>
      <c r="H27" s="1"/>
      <c r="I27" s="1"/>
      <c r="J27" s="1"/>
      <c r="K27" s="1"/>
      <c r="L27" s="1"/>
    </row>
    <row r="28" spans="1:12" ht="19.5" customHeight="1" x14ac:dyDescent="0.15">
      <c r="A28" s="1"/>
      <c r="B28" s="6" t="s">
        <v>68</v>
      </c>
      <c r="C28" s="1"/>
      <c r="D28" s="1"/>
      <c r="E28" s="1"/>
      <c r="F28" s="1"/>
      <c r="G28" s="1"/>
      <c r="H28" s="1"/>
      <c r="I28" s="1"/>
      <c r="J28" s="1"/>
      <c r="K28" s="1"/>
      <c r="L28" s="1"/>
    </row>
    <row r="29" spans="1:12" ht="19.5" customHeight="1" x14ac:dyDescent="0.15">
      <c r="A29" s="1"/>
      <c r="B29" s="6"/>
      <c r="C29" s="1"/>
      <c r="D29" s="1"/>
      <c r="E29" s="1"/>
      <c r="F29" s="1"/>
      <c r="G29" s="1"/>
      <c r="H29" s="1"/>
      <c r="I29" s="1"/>
      <c r="J29" s="1"/>
      <c r="K29" s="1"/>
      <c r="L29" s="1"/>
    </row>
    <row r="30" spans="1:12" ht="19.5" customHeight="1" x14ac:dyDescent="0.15">
      <c r="A30" s="1"/>
      <c r="B30" s="7" t="s">
        <v>60</v>
      </c>
      <c r="C30" s="1"/>
      <c r="D30" s="1"/>
      <c r="E30" s="1"/>
      <c r="F30" s="1"/>
      <c r="G30" s="1"/>
      <c r="H30" s="1"/>
      <c r="I30" s="1"/>
      <c r="J30" s="1"/>
      <c r="K30" s="1"/>
      <c r="L30" s="1"/>
    </row>
    <row r="31" spans="1:12" ht="19.5" customHeight="1" x14ac:dyDescent="0.15">
      <c r="A31" s="1"/>
      <c r="B31" s="7" t="s">
        <v>14</v>
      </c>
      <c r="C31" s="1"/>
      <c r="D31" s="1"/>
      <c r="E31" s="1"/>
      <c r="F31" s="1"/>
      <c r="G31" s="1"/>
      <c r="H31" s="1"/>
      <c r="I31" s="1"/>
      <c r="J31" s="1"/>
      <c r="K31" s="1"/>
      <c r="L31" s="1"/>
    </row>
    <row r="32" spans="1:12" ht="19.5" customHeight="1" x14ac:dyDescent="0.15">
      <c r="A32" s="1"/>
      <c r="B32" s="7"/>
      <c r="C32" s="1"/>
      <c r="D32" s="1"/>
      <c r="E32" s="1"/>
      <c r="F32" s="1"/>
      <c r="G32" s="1"/>
      <c r="H32" s="1"/>
      <c r="I32" s="1"/>
      <c r="J32" s="1"/>
      <c r="K32" s="1"/>
      <c r="L32" s="1"/>
    </row>
    <row r="33" spans="1:19" ht="19.5" customHeight="1" x14ac:dyDescent="0.15">
      <c r="A33" s="1"/>
      <c r="B33" s="261" t="s">
        <v>69</v>
      </c>
      <c r="C33" s="261"/>
      <c r="D33" s="1"/>
      <c r="E33" s="1"/>
      <c r="F33" s="1"/>
      <c r="G33" s="1"/>
      <c r="H33" s="1"/>
      <c r="I33" s="1"/>
      <c r="J33" s="1"/>
      <c r="K33" s="1"/>
      <c r="L33" s="1"/>
    </row>
    <row r="34" spans="1:19" ht="36" customHeight="1" x14ac:dyDescent="0.15">
      <c r="A34" s="1"/>
      <c r="B34" s="7"/>
      <c r="C34" s="118" t="s">
        <v>161</v>
      </c>
      <c r="D34" s="262"/>
      <c r="E34" s="262"/>
      <c r="F34" s="262"/>
      <c r="G34" s="119"/>
      <c r="H34" s="1"/>
      <c r="I34" s="1"/>
      <c r="J34" s="1"/>
      <c r="K34" s="1"/>
      <c r="L34" s="1"/>
    </row>
    <row r="35" spans="1:19" ht="36" customHeight="1" x14ac:dyDescent="0.15">
      <c r="A35" s="1"/>
      <c r="B35" s="172" t="s">
        <v>162</v>
      </c>
      <c r="C35" s="172"/>
      <c r="D35" s="262"/>
      <c r="E35" s="262"/>
      <c r="F35" s="262"/>
      <c r="G35" s="120" t="s">
        <v>163</v>
      </c>
      <c r="H35" s="1"/>
      <c r="I35" s="1"/>
      <c r="J35" s="1"/>
      <c r="K35" s="1"/>
      <c r="L35" s="1"/>
    </row>
    <row r="36" spans="1:19" ht="19.5" customHeight="1" x14ac:dyDescent="0.15">
      <c r="A36" s="1"/>
      <c r="B36" s="1"/>
      <c r="C36" s="1"/>
      <c r="D36" s="1"/>
      <c r="E36" s="1"/>
      <c r="F36" s="1"/>
      <c r="G36" s="1"/>
      <c r="H36" s="1"/>
      <c r="I36" s="1"/>
      <c r="J36" s="1"/>
      <c r="K36" s="1"/>
      <c r="L36" s="1"/>
    </row>
    <row r="37" spans="1:19" ht="38.25" customHeight="1" x14ac:dyDescent="0.15">
      <c r="A37" s="1"/>
      <c r="B37" s="1"/>
      <c r="C37" s="1"/>
      <c r="D37" s="1"/>
      <c r="E37" s="1"/>
      <c r="F37" s="1"/>
      <c r="G37" s="1"/>
      <c r="H37" s="1"/>
      <c r="I37" s="1"/>
      <c r="J37" s="1"/>
      <c r="K37" s="1"/>
      <c r="L37" s="1"/>
    </row>
    <row r="38" spans="1:19" ht="15" customHeight="1" x14ac:dyDescent="0.15"/>
    <row r="48" spans="1:19" ht="26.25" x14ac:dyDescent="0.45">
      <c r="M48" s="125" ph="1"/>
      <c r="N48" s="125" ph="1"/>
      <c r="O48" s="125" ph="1"/>
      <c r="P48" s="125" ph="1"/>
      <c r="Q48" s="125" ph="1"/>
      <c r="R48" s="125" ph="1"/>
      <c r="S48" s="125" ph="1"/>
    </row>
    <row r="50" spans="13:19" ht="26.25" x14ac:dyDescent="0.45">
      <c r="M50" s="125" ph="1"/>
      <c r="N50" s="125" ph="1"/>
      <c r="O50" s="125" ph="1"/>
      <c r="P50" s="125" ph="1"/>
      <c r="Q50" s="125" ph="1"/>
      <c r="R50" s="125" ph="1"/>
      <c r="S50" s="125" ph="1"/>
    </row>
    <row r="52" spans="13:19" ht="26.25" x14ac:dyDescent="0.45">
      <c r="M52" s="125" ph="1"/>
      <c r="N52" s="125" ph="1"/>
      <c r="O52" s="125" ph="1"/>
      <c r="P52" s="125" ph="1"/>
      <c r="Q52" s="125" ph="1"/>
      <c r="R52" s="125" ph="1"/>
      <c r="S52" s="125" ph="1"/>
    </row>
    <row r="54" spans="13:19" ht="26.25" x14ac:dyDescent="0.45">
      <c r="M54" s="125" ph="1"/>
      <c r="N54" s="125" ph="1"/>
      <c r="O54" s="125" ph="1"/>
      <c r="P54" s="125" ph="1"/>
      <c r="Q54" s="125" ph="1"/>
      <c r="R54" s="125" ph="1"/>
      <c r="S54" s="125" ph="1"/>
    </row>
    <row r="56" spans="13:19" ht="26.25" x14ac:dyDescent="0.45">
      <c r="M56" s="125" ph="1"/>
      <c r="N56" s="125" ph="1"/>
      <c r="O56" s="125" ph="1"/>
      <c r="P56" s="125" ph="1"/>
      <c r="Q56" s="125" ph="1"/>
      <c r="R56" s="125" ph="1"/>
      <c r="S56" s="125" ph="1"/>
    </row>
    <row r="58" spans="13:19" ht="26.25" x14ac:dyDescent="0.45">
      <c r="M58" s="125" ph="1"/>
      <c r="N58" s="125" ph="1"/>
      <c r="O58" s="125" ph="1"/>
      <c r="P58" s="125" ph="1"/>
      <c r="Q58" s="125" ph="1"/>
      <c r="R58" s="125" ph="1"/>
      <c r="S58" s="125" ph="1"/>
    </row>
    <row r="59" spans="13:19" ht="26.25" x14ac:dyDescent="0.45">
      <c r="M59" s="125" ph="1"/>
      <c r="N59" s="125" ph="1"/>
      <c r="O59" s="125" ph="1"/>
      <c r="P59" s="125" ph="1"/>
      <c r="Q59" s="125" ph="1"/>
      <c r="R59" s="125" ph="1"/>
      <c r="S59" s="125" ph="1"/>
    </row>
  </sheetData>
  <mergeCells count="12">
    <mergeCell ref="D34:F34"/>
    <mergeCell ref="B35:C35"/>
    <mergeCell ref="D35:F35"/>
    <mergeCell ref="A2:L2"/>
    <mergeCell ref="A3:L3"/>
    <mergeCell ref="A6:A7"/>
    <mergeCell ref="K6:K7"/>
    <mergeCell ref="A8:A11"/>
    <mergeCell ref="J8:J9"/>
    <mergeCell ref="K8:K11"/>
    <mergeCell ref="J10:J11"/>
    <mergeCell ref="B33:C33"/>
  </mergeCells>
  <phoneticPr fontId="1"/>
  <printOptions horizontalCentered="1"/>
  <pageMargins left="0.25" right="0.2" top="0.31" bottom="0.2" header="0.15748031496062992" footer="0.15748031496062992"/>
  <pageSetup paperSize="9" scale="67" orientation="landscape" r:id="rId1"/>
  <headerFooter alignWithMargins="0"/>
  <ignoredErrors>
    <ignoredError sqref="K8"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8"/>
  <sheetViews>
    <sheetView showGridLines="0" showZeros="0" view="pageBreakPreview" topLeftCell="A5" zoomScale="86" zoomScaleNormal="100" zoomScaleSheetLayoutView="86" workbookViewId="0">
      <selection activeCell="A9" sqref="A9:A10"/>
    </sheetView>
  </sheetViews>
  <sheetFormatPr defaultColWidth="9" defaultRowHeight="18.75" x14ac:dyDescent="0.15"/>
  <cols>
    <col min="1" max="1" width="21.5" style="1" customWidth="1"/>
    <col min="2" max="2" width="13.25" style="1" customWidth="1"/>
    <col min="3" max="3" width="14.125" style="1" customWidth="1"/>
    <col min="4" max="4" width="14" style="1" customWidth="1"/>
    <col min="5" max="5" width="16.625" style="1" customWidth="1"/>
    <col min="6" max="6" width="17" style="1" customWidth="1"/>
    <col min="7" max="7" width="15" style="1" customWidth="1"/>
    <col min="8" max="11" width="9.625" style="1" customWidth="1"/>
    <col min="12" max="12" width="13.625" style="1" customWidth="1"/>
    <col min="13" max="13" width="22.25" style="1" customWidth="1"/>
    <col min="14" max="14" width="16.25" style="1" customWidth="1"/>
    <col min="15" max="15" width="8.625" style="1" customWidth="1"/>
    <col min="16" max="16384" width="9" style="1"/>
  </cols>
  <sheetData>
    <row r="1" spans="1:15" x14ac:dyDescent="0.15">
      <c r="O1" s="2" t="s">
        <v>66</v>
      </c>
    </row>
    <row r="2" spans="1:15" ht="24.75" customHeight="1" x14ac:dyDescent="0.15">
      <c r="A2" s="173" t="s">
        <v>51</v>
      </c>
      <c r="B2" s="173"/>
      <c r="C2" s="173"/>
      <c r="D2" s="173"/>
      <c r="E2" s="173"/>
      <c r="F2" s="173"/>
      <c r="G2" s="173"/>
      <c r="H2" s="173"/>
      <c r="I2" s="173"/>
      <c r="J2" s="173"/>
      <c r="K2" s="173"/>
      <c r="L2" s="173"/>
      <c r="M2" s="173"/>
      <c r="N2" s="173"/>
      <c r="O2" s="173"/>
    </row>
    <row r="3" spans="1:15" ht="24.75" customHeight="1" x14ac:dyDescent="0.15">
      <c r="A3" s="173" t="s">
        <v>61</v>
      </c>
      <c r="B3" s="173"/>
      <c r="C3" s="173"/>
      <c r="D3" s="173"/>
      <c r="E3" s="173"/>
      <c r="F3" s="173"/>
      <c r="G3" s="173"/>
      <c r="H3" s="173"/>
      <c r="I3" s="173"/>
      <c r="J3" s="173"/>
      <c r="K3" s="173"/>
      <c r="L3" s="173"/>
      <c r="M3" s="173"/>
      <c r="N3" s="173"/>
      <c r="O3" s="173"/>
    </row>
    <row r="5" spans="1:15" s="6" customFormat="1" ht="50.1" customHeight="1" x14ac:dyDescent="0.15">
      <c r="A5" s="216" t="s">
        <v>74</v>
      </c>
      <c r="B5" s="214"/>
      <c r="C5" s="213" t="s">
        <v>76</v>
      </c>
      <c r="D5" s="213" t="s">
        <v>85</v>
      </c>
      <c r="E5" s="213" t="s">
        <v>86</v>
      </c>
      <c r="F5" s="213" t="s">
        <v>87</v>
      </c>
      <c r="G5" s="213" t="s">
        <v>152</v>
      </c>
      <c r="H5" s="218" t="s">
        <v>131</v>
      </c>
      <c r="I5" s="218"/>
      <c r="J5" s="218"/>
      <c r="K5" s="218"/>
      <c r="L5" s="213" t="s">
        <v>153</v>
      </c>
      <c r="M5" s="213" t="s">
        <v>154</v>
      </c>
      <c r="N5" s="213" t="s">
        <v>155</v>
      </c>
      <c r="O5" s="213" t="s">
        <v>19</v>
      </c>
    </row>
    <row r="6" spans="1:15" s="5" customFormat="1" ht="50.1" customHeight="1" x14ac:dyDescent="0.15">
      <c r="A6" s="217"/>
      <c r="B6" s="215"/>
      <c r="C6" s="213"/>
      <c r="D6" s="213"/>
      <c r="E6" s="213"/>
      <c r="F6" s="213"/>
      <c r="G6" s="213"/>
      <c r="H6" s="27" t="s">
        <v>22</v>
      </c>
      <c r="I6" s="27" t="s">
        <v>23</v>
      </c>
      <c r="J6" s="27" t="s">
        <v>24</v>
      </c>
      <c r="K6" s="27" t="s">
        <v>25</v>
      </c>
      <c r="L6" s="213"/>
      <c r="M6" s="213"/>
      <c r="N6" s="213"/>
      <c r="O6" s="213"/>
    </row>
    <row r="7" spans="1:15" s="5" customFormat="1" ht="39.950000000000003" customHeight="1" x14ac:dyDescent="0.15">
      <c r="A7" s="222" t="s">
        <v>105</v>
      </c>
      <c r="B7" s="100" t="s">
        <v>3</v>
      </c>
      <c r="C7" s="100" t="s">
        <v>29</v>
      </c>
      <c r="D7" s="101" t="s">
        <v>43</v>
      </c>
      <c r="E7" s="106">
        <v>300</v>
      </c>
      <c r="F7" s="102">
        <v>1200</v>
      </c>
      <c r="G7" s="103">
        <v>240</v>
      </c>
      <c r="H7" s="104">
        <v>260</v>
      </c>
      <c r="I7" s="104">
        <v>220</v>
      </c>
      <c r="J7" s="104">
        <v>210</v>
      </c>
      <c r="K7" s="104">
        <v>210</v>
      </c>
      <c r="L7" s="105">
        <f>H7*0.3+I7*0.3+J7*0.25+K7*0.05</f>
        <v>207</v>
      </c>
      <c r="M7" s="114">
        <f>E7*L7/0.84/1000</f>
        <v>73.928571428571431</v>
      </c>
      <c r="N7" s="224">
        <f>(M7-M8)/M7</f>
        <v>0.36795491143317227</v>
      </c>
      <c r="O7" s="100"/>
    </row>
    <row r="8" spans="1:15" s="5" customFormat="1" ht="39.950000000000003" customHeight="1" x14ac:dyDescent="0.15">
      <c r="A8" s="223"/>
      <c r="B8" s="100" t="s">
        <v>2</v>
      </c>
      <c r="C8" s="100" t="s">
        <v>39</v>
      </c>
      <c r="D8" s="101" t="s">
        <v>42</v>
      </c>
      <c r="E8" s="106">
        <v>200</v>
      </c>
      <c r="F8" s="102">
        <v>1200</v>
      </c>
      <c r="G8" s="103">
        <v>240</v>
      </c>
      <c r="H8" s="104">
        <v>250</v>
      </c>
      <c r="I8" s="104">
        <v>210</v>
      </c>
      <c r="J8" s="104">
        <v>195</v>
      </c>
      <c r="K8" s="104">
        <v>190</v>
      </c>
      <c r="L8" s="105">
        <f>H8*0.3+I8*0.3+J8*0.25+K8*0.05</f>
        <v>196.25</v>
      </c>
      <c r="M8" s="114">
        <f>E8*L8/0.84/1000</f>
        <v>46.726190476190482</v>
      </c>
      <c r="N8" s="224"/>
      <c r="O8" s="100"/>
    </row>
    <row r="9" spans="1:15" s="5" customFormat="1" ht="39.950000000000003" customHeight="1" x14ac:dyDescent="0.15">
      <c r="A9" s="220"/>
      <c r="B9" s="66" t="s">
        <v>3</v>
      </c>
      <c r="C9" s="66"/>
      <c r="D9" s="65"/>
      <c r="E9" s="107"/>
      <c r="F9" s="67"/>
      <c r="G9" s="68"/>
      <c r="H9" s="69"/>
      <c r="I9" s="69"/>
      <c r="J9" s="69"/>
      <c r="K9" s="69"/>
      <c r="L9" s="70">
        <f>H9*0.3+I9*0.3+J9*0.25+K9*0.05</f>
        <v>0</v>
      </c>
      <c r="M9" s="115">
        <f>ROUND(E9*L9/0.84/1000,2)</f>
        <v>0</v>
      </c>
      <c r="N9" s="219" t="e">
        <f>(M9-M10)/M9</f>
        <v>#DIV/0!</v>
      </c>
      <c r="O9" s="66"/>
    </row>
    <row r="10" spans="1:15" s="5" customFormat="1" ht="39.950000000000003" customHeight="1" x14ac:dyDescent="0.15">
      <c r="A10" s="221"/>
      <c r="B10" s="66" t="s">
        <v>2</v>
      </c>
      <c r="C10" s="66"/>
      <c r="D10" s="65"/>
      <c r="E10" s="107"/>
      <c r="F10" s="67"/>
      <c r="G10" s="68"/>
      <c r="H10" s="69"/>
      <c r="I10" s="69"/>
      <c r="J10" s="69"/>
      <c r="K10" s="69"/>
      <c r="L10" s="70">
        <f>H10*0.3+I10*0.3+J10*0.25+K10*0.05</f>
        <v>0</v>
      </c>
      <c r="M10" s="115">
        <f>ROUND(E10*L10/0.84/1000,2)</f>
        <v>0</v>
      </c>
      <c r="N10" s="219"/>
      <c r="O10" s="66"/>
    </row>
    <row r="12" spans="1:15" s="5" customFormat="1" ht="18.75" customHeight="1" x14ac:dyDescent="0.15">
      <c r="A12" s="13" t="s">
        <v>27</v>
      </c>
      <c r="L12" s="6"/>
    </row>
    <row r="13" spans="1:15" s="5" customFormat="1" ht="18.75" customHeight="1" x14ac:dyDescent="0.15">
      <c r="A13" s="13" t="s">
        <v>21</v>
      </c>
    </row>
    <row r="14" spans="1:15" s="5" customFormat="1" ht="18.75" customHeight="1" x14ac:dyDescent="0.15">
      <c r="A14" s="13"/>
      <c r="H14" s="6"/>
    </row>
    <row r="15" spans="1:15" s="5" customFormat="1" ht="18.75" customHeight="1" x14ac:dyDescent="0.15">
      <c r="A15" s="13" t="s">
        <v>135</v>
      </c>
      <c r="H15" s="6"/>
    </row>
    <row r="16" spans="1:15" s="5" customFormat="1" ht="18.75" customHeight="1" x14ac:dyDescent="0.15">
      <c r="A16" s="13" t="s">
        <v>21</v>
      </c>
      <c r="H16" s="6"/>
    </row>
    <row r="17" spans="1:15" s="5" customFormat="1" ht="18.75" customHeight="1" x14ac:dyDescent="0.15">
      <c r="A17" s="13"/>
      <c r="H17" s="7"/>
    </row>
    <row r="18" spans="1:15" s="5" customFormat="1" ht="18.75" customHeight="1" x14ac:dyDescent="0.15">
      <c r="A18" s="13" t="s">
        <v>28</v>
      </c>
      <c r="H18" s="7"/>
    </row>
    <row r="19" spans="1:15" s="5" customFormat="1" ht="18.75" customHeight="1" x14ac:dyDescent="0.15">
      <c r="A19" s="13"/>
      <c r="H19" s="7"/>
    </row>
    <row r="20" spans="1:15" s="5" customFormat="1" ht="18.75" customHeight="1" x14ac:dyDescent="0.15">
      <c r="A20" s="13" t="s">
        <v>64</v>
      </c>
      <c r="H20" s="7"/>
    </row>
    <row r="21" spans="1:15" s="5" customFormat="1" ht="18.75" customHeight="1" x14ac:dyDescent="0.15">
      <c r="A21" s="13"/>
      <c r="H21" s="7"/>
    </row>
    <row r="22" spans="1:15" s="5" customFormat="1" ht="18.75" customHeight="1" x14ac:dyDescent="0.15">
      <c r="A22" s="13"/>
    </row>
    <row r="23" spans="1:15" s="5" customFormat="1" ht="18.75" customHeight="1" x14ac:dyDescent="0.15">
      <c r="A23" s="13" t="s">
        <v>12</v>
      </c>
      <c r="B23" s="7"/>
      <c r="C23" s="7"/>
      <c r="D23" s="7"/>
      <c r="E23" s="7"/>
      <c r="H23" s="7"/>
    </row>
    <row r="24" spans="1:15" s="5" customFormat="1" ht="18.75" customHeight="1" x14ac:dyDescent="0.15">
      <c r="A24" s="13" t="s">
        <v>13</v>
      </c>
      <c r="B24" s="7"/>
      <c r="C24" s="7"/>
      <c r="D24" s="7"/>
      <c r="E24" s="7"/>
      <c r="H24" s="7"/>
      <c r="L24" s="7"/>
    </row>
    <row r="25" spans="1:15" s="5" customFormat="1" ht="18.75" customHeight="1" x14ac:dyDescent="0.15">
      <c r="A25" s="13" t="s">
        <v>117</v>
      </c>
      <c r="B25" s="7"/>
    </row>
    <row r="26" spans="1:15" s="5" customFormat="1" ht="18.75" customHeight="1" x14ac:dyDescent="0.15">
      <c r="A26" s="13"/>
      <c r="B26" s="7"/>
    </row>
    <row r="27" spans="1:15" ht="18" customHeight="1" x14ac:dyDescent="0.15">
      <c r="A27" s="122"/>
      <c r="B27" s="122"/>
      <c r="C27" s="122"/>
      <c r="D27" s="122"/>
      <c r="E27" s="123"/>
      <c r="F27" s="123"/>
      <c r="G27" s="123"/>
      <c r="H27" s="123"/>
      <c r="I27" s="123"/>
      <c r="J27" s="123"/>
      <c r="K27" s="123"/>
      <c r="L27" s="123"/>
      <c r="M27" s="123"/>
      <c r="N27" s="123"/>
      <c r="O27" s="123"/>
    </row>
    <row r="28" spans="1:15" ht="21.75" customHeight="1" x14ac:dyDescent="0.15">
      <c r="B28" s="6" t="s">
        <v>18</v>
      </c>
    </row>
    <row r="29" spans="1:15" ht="21.75" customHeight="1" x14ac:dyDescent="0.15">
      <c r="B29" s="6" t="s">
        <v>68</v>
      </c>
    </row>
    <row r="30" spans="1:15" ht="15" customHeight="1" x14ac:dyDescent="0.15">
      <c r="B30" s="6"/>
    </row>
    <row r="31" spans="1:15" ht="21.75" customHeight="1" x14ac:dyDescent="0.15">
      <c r="B31" s="7" t="s">
        <v>60</v>
      </c>
    </row>
    <row r="32" spans="1:15" ht="21.75" customHeight="1" x14ac:dyDescent="0.15">
      <c r="B32" s="7" t="s">
        <v>14</v>
      </c>
    </row>
    <row r="33" spans="2:7" ht="21.75" customHeight="1" x14ac:dyDescent="0.15">
      <c r="B33" s="7"/>
    </row>
    <row r="34" spans="2:7" ht="21.75" customHeight="1" x14ac:dyDescent="0.15">
      <c r="B34" s="261" t="s">
        <v>69</v>
      </c>
      <c r="C34" s="261"/>
    </row>
    <row r="35" spans="2:7" ht="36" customHeight="1" x14ac:dyDescent="0.15">
      <c r="B35" s="7"/>
      <c r="C35" s="118" t="s">
        <v>161</v>
      </c>
      <c r="D35" s="262"/>
      <c r="E35" s="262"/>
      <c r="F35" s="262"/>
      <c r="G35" s="119"/>
    </row>
    <row r="36" spans="2:7" ht="36" customHeight="1" x14ac:dyDescent="0.15">
      <c r="B36" s="172" t="s">
        <v>162</v>
      </c>
      <c r="C36" s="172"/>
      <c r="D36" s="262"/>
      <c r="E36" s="262"/>
      <c r="F36" s="262"/>
      <c r="G36" s="120" t="s">
        <v>163</v>
      </c>
    </row>
    <row r="37" spans="2:7" ht="21.75" customHeight="1" x14ac:dyDescent="0.15"/>
    <row r="38" spans="2:7" ht="32.25" customHeight="1" x14ac:dyDescent="0.15"/>
  </sheetData>
  <mergeCells count="22">
    <mergeCell ref="B36:C36"/>
    <mergeCell ref="D36:F36"/>
    <mergeCell ref="N9:N10"/>
    <mergeCell ref="A9:A10"/>
    <mergeCell ref="A7:A8"/>
    <mergeCell ref="N7:N8"/>
    <mergeCell ref="D35:F35"/>
    <mergeCell ref="B34:C34"/>
    <mergeCell ref="O5:O6"/>
    <mergeCell ref="G5:G6"/>
    <mergeCell ref="A2:O2"/>
    <mergeCell ref="A3:O3"/>
    <mergeCell ref="E5:E6"/>
    <mergeCell ref="B5:B6"/>
    <mergeCell ref="A5:A6"/>
    <mergeCell ref="C5:C6"/>
    <mergeCell ref="F5:F6"/>
    <mergeCell ref="N5:N6"/>
    <mergeCell ref="D5:D6"/>
    <mergeCell ref="H5:K5"/>
    <mergeCell ref="M5:M6"/>
    <mergeCell ref="L5:L6"/>
  </mergeCells>
  <phoneticPr fontId="1"/>
  <printOptions horizontalCentered="1"/>
  <pageMargins left="0.2" right="0.2" top="0.2" bottom="0.2" header="0.2" footer="0.2"/>
  <pageSetup paperSize="9" scale="66" orientation="landscape" r:id="rId1"/>
  <ignoredErrors>
    <ignoredError sqref="N7 N9:N11 N8"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W52"/>
  <sheetViews>
    <sheetView showGridLines="0" showZeros="0" view="pageBreakPreview" zoomScale="86" zoomScaleNormal="70" zoomScaleSheetLayoutView="86" workbookViewId="0">
      <selection activeCell="F5" sqref="F5:G5"/>
    </sheetView>
  </sheetViews>
  <sheetFormatPr defaultColWidth="9" defaultRowHeight="18.75" x14ac:dyDescent="0.15"/>
  <cols>
    <col min="1" max="1" width="2" style="1" customWidth="1"/>
    <col min="2" max="2" width="11.625" style="19" customWidth="1"/>
    <col min="3" max="3" width="28.375" style="1" customWidth="1"/>
    <col min="4" max="7" width="20.625" style="1" customWidth="1"/>
    <col min="8" max="8" width="6.25" style="1" customWidth="1"/>
    <col min="9" max="9" width="18.875" style="1" customWidth="1"/>
    <col min="10" max="16384" width="9" style="1"/>
  </cols>
  <sheetData>
    <row r="1" spans="2:17" ht="20.25" customHeight="1" x14ac:dyDescent="0.15">
      <c r="G1" s="2" t="s">
        <v>66</v>
      </c>
      <c r="H1" s="2"/>
    </row>
    <row r="2" spans="2:17" ht="25.5" customHeight="1" x14ac:dyDescent="0.15">
      <c r="B2" s="173" t="s">
        <v>62</v>
      </c>
      <c r="C2" s="173"/>
      <c r="D2" s="173"/>
      <c r="E2" s="173"/>
      <c r="F2" s="173"/>
      <c r="G2" s="173"/>
      <c r="H2" s="3"/>
      <c r="I2" s="14"/>
      <c r="J2" s="14"/>
      <c r="K2" s="14"/>
      <c r="L2" s="14"/>
      <c r="M2" s="14"/>
      <c r="N2" s="14"/>
      <c r="O2" s="14"/>
      <c r="P2" s="14"/>
      <c r="Q2" s="14"/>
    </row>
    <row r="3" spans="2:17" s="8" customFormat="1" ht="25.5" customHeight="1" x14ac:dyDescent="0.15">
      <c r="B3" s="173" t="s">
        <v>71</v>
      </c>
      <c r="C3" s="173"/>
      <c r="D3" s="173"/>
      <c r="E3" s="173"/>
      <c r="F3" s="173"/>
      <c r="G3" s="173"/>
      <c r="H3" s="3"/>
      <c r="I3" s="14"/>
    </row>
    <row r="4" spans="2:17" s="8" customFormat="1" ht="13.5" customHeight="1" x14ac:dyDescent="0.15">
      <c r="B4" s="20"/>
      <c r="C4" s="3"/>
      <c r="D4" s="3"/>
      <c r="E4" s="3"/>
      <c r="F4" s="3"/>
      <c r="G4" s="3"/>
      <c r="H4" s="3"/>
      <c r="I4" s="3"/>
    </row>
    <row r="5" spans="2:17" s="72" customFormat="1" ht="32.25" customHeight="1" x14ac:dyDescent="0.15">
      <c r="B5" s="249" t="s">
        <v>137</v>
      </c>
      <c r="C5" s="251" t="s">
        <v>138</v>
      </c>
      <c r="D5" s="243" t="s">
        <v>93</v>
      </c>
      <c r="E5" s="244"/>
      <c r="F5" s="245"/>
      <c r="G5" s="246"/>
      <c r="H5" s="71"/>
    </row>
    <row r="6" spans="2:17" s="72" customFormat="1" ht="32.25" customHeight="1" x14ac:dyDescent="0.15">
      <c r="B6" s="250"/>
      <c r="C6" s="252"/>
      <c r="D6" s="243" t="s">
        <v>106</v>
      </c>
      <c r="E6" s="244"/>
      <c r="F6" s="245"/>
      <c r="G6" s="246"/>
      <c r="H6" s="71"/>
    </row>
    <row r="7" spans="2:17" s="72" customFormat="1" ht="32.25" customHeight="1" x14ac:dyDescent="0.15">
      <c r="B7" s="225" t="s">
        <v>15</v>
      </c>
      <c r="C7" s="226"/>
      <c r="D7" s="73" t="s">
        <v>16</v>
      </c>
      <c r="E7" s="73" t="s">
        <v>17</v>
      </c>
      <c r="F7" s="74" t="s">
        <v>16</v>
      </c>
      <c r="G7" s="74" t="s">
        <v>17</v>
      </c>
      <c r="H7" s="71"/>
    </row>
    <row r="8" spans="2:17" s="72" customFormat="1" ht="32.25" customHeight="1" x14ac:dyDescent="0.15">
      <c r="B8" s="229" t="s">
        <v>88</v>
      </c>
      <c r="C8" s="230"/>
      <c r="D8" s="75" t="s">
        <v>136</v>
      </c>
      <c r="E8" s="75" t="s">
        <v>45</v>
      </c>
      <c r="F8" s="76"/>
      <c r="G8" s="76"/>
      <c r="H8" s="77"/>
    </row>
    <row r="9" spans="2:17" s="72" customFormat="1" ht="32.25" customHeight="1" x14ac:dyDescent="0.15">
      <c r="B9" s="231"/>
      <c r="C9" s="232"/>
      <c r="D9" s="75" t="s">
        <v>44</v>
      </c>
      <c r="E9" s="75"/>
      <c r="F9" s="76"/>
      <c r="G9" s="76"/>
      <c r="H9" s="77"/>
    </row>
    <row r="10" spans="2:17" s="72" customFormat="1" ht="32.25" customHeight="1" x14ac:dyDescent="0.15">
      <c r="B10" s="231"/>
      <c r="C10" s="232"/>
      <c r="D10" s="75"/>
      <c r="E10" s="75"/>
      <c r="F10" s="76"/>
      <c r="G10" s="76"/>
      <c r="H10" s="77"/>
    </row>
    <row r="11" spans="2:17" s="72" customFormat="1" ht="32.25" customHeight="1" x14ac:dyDescent="0.15">
      <c r="B11" s="231"/>
      <c r="C11" s="232"/>
      <c r="D11" s="75"/>
      <c r="E11" s="75"/>
      <c r="F11" s="76"/>
      <c r="G11" s="76"/>
      <c r="H11" s="77"/>
    </row>
    <row r="12" spans="2:17" s="72" customFormat="1" ht="32.25" customHeight="1" x14ac:dyDescent="0.15">
      <c r="B12" s="231"/>
      <c r="C12" s="232"/>
      <c r="D12" s="75"/>
      <c r="E12" s="75"/>
      <c r="F12" s="76"/>
      <c r="G12" s="76"/>
      <c r="H12" s="77"/>
    </row>
    <row r="13" spans="2:17" s="72" customFormat="1" ht="32.25" customHeight="1" x14ac:dyDescent="0.15">
      <c r="B13" s="231"/>
      <c r="C13" s="232"/>
      <c r="D13" s="75"/>
      <c r="E13" s="75"/>
      <c r="F13" s="76"/>
      <c r="G13" s="76"/>
      <c r="H13" s="77"/>
    </row>
    <row r="14" spans="2:17" s="72" customFormat="1" ht="32.25" customHeight="1" thickBot="1" x14ac:dyDescent="0.2">
      <c r="B14" s="233"/>
      <c r="C14" s="234"/>
      <c r="D14" s="78"/>
      <c r="E14" s="78"/>
      <c r="F14" s="79"/>
      <c r="G14" s="79"/>
      <c r="H14" s="77"/>
    </row>
    <row r="15" spans="2:17" s="72" customFormat="1" ht="32.25" customHeight="1" thickTop="1" thickBot="1" x14ac:dyDescent="0.2">
      <c r="B15" s="233" t="s">
        <v>89</v>
      </c>
      <c r="C15" s="234"/>
      <c r="D15" s="80">
        <v>460</v>
      </c>
      <c r="E15" s="80">
        <v>400</v>
      </c>
      <c r="F15" s="81"/>
      <c r="G15" s="81"/>
      <c r="H15" s="82"/>
    </row>
    <row r="16" spans="2:17" s="72" customFormat="1" ht="32.25" customHeight="1" thickTop="1" x14ac:dyDescent="0.15">
      <c r="B16" s="227" t="s">
        <v>90</v>
      </c>
      <c r="C16" s="228"/>
      <c r="D16" s="83" t="s">
        <v>46</v>
      </c>
      <c r="E16" s="83" t="s">
        <v>46</v>
      </c>
      <c r="F16" s="84"/>
      <c r="G16" s="84"/>
      <c r="H16" s="71"/>
    </row>
    <row r="17" spans="2:9" s="72" customFormat="1" ht="32.25" customHeight="1" x14ac:dyDescent="0.15">
      <c r="B17" s="247" t="s">
        <v>130</v>
      </c>
      <c r="C17" s="248"/>
      <c r="D17" s="85">
        <v>200</v>
      </c>
      <c r="E17" s="85">
        <v>205</v>
      </c>
      <c r="F17" s="86"/>
      <c r="G17" s="86"/>
      <c r="H17" s="87"/>
    </row>
    <row r="18" spans="2:9" s="72" customFormat="1" ht="32.25" customHeight="1" x14ac:dyDescent="0.15">
      <c r="B18" s="225" t="s">
        <v>91</v>
      </c>
      <c r="C18" s="226"/>
      <c r="D18" s="116">
        <f>ROUND(D15*D17/0.84/1000,2)</f>
        <v>109.52</v>
      </c>
      <c r="E18" s="116">
        <f>ROUND(E15*E17/0.84/1000,2)</f>
        <v>97.62</v>
      </c>
      <c r="F18" s="117">
        <f>F15*F17/0.84/1000</f>
        <v>0</v>
      </c>
      <c r="G18" s="117">
        <f>G15*G17/0.84/1000</f>
        <v>0</v>
      </c>
      <c r="H18" s="88"/>
    </row>
    <row r="19" spans="2:9" s="72" customFormat="1" ht="32.25" customHeight="1" x14ac:dyDescent="0.15">
      <c r="B19" s="229" t="s">
        <v>92</v>
      </c>
      <c r="C19" s="230"/>
      <c r="D19" s="235">
        <f>(D18-E18)/D18</f>
        <v>0.10865595325054778</v>
      </c>
      <c r="E19" s="236"/>
      <c r="F19" s="239" t="e">
        <f>(F18-G18)/F18</f>
        <v>#DIV/0!</v>
      </c>
      <c r="G19" s="240"/>
      <c r="H19" s="89"/>
    </row>
    <row r="20" spans="2:9" s="72" customFormat="1" ht="32.25" customHeight="1" x14ac:dyDescent="0.15">
      <c r="B20" s="227"/>
      <c r="C20" s="228"/>
      <c r="D20" s="237"/>
      <c r="E20" s="238"/>
      <c r="F20" s="241"/>
      <c r="G20" s="242"/>
      <c r="H20" s="89"/>
    </row>
    <row r="21" spans="2:9" ht="20.100000000000001" customHeight="1" x14ac:dyDescent="0.15">
      <c r="B21" s="21"/>
      <c r="C21" s="18"/>
      <c r="D21" s="8"/>
      <c r="E21" s="8"/>
      <c r="F21" s="8"/>
      <c r="G21" s="8"/>
      <c r="H21" s="8"/>
    </row>
    <row r="22" spans="2:9" s="5" customFormat="1" ht="18.75" customHeight="1" x14ac:dyDescent="0.15">
      <c r="B22" s="13" t="s">
        <v>94</v>
      </c>
      <c r="D22" s="7"/>
      <c r="E22" s="11"/>
      <c r="F22" s="11"/>
      <c r="G22" s="11"/>
      <c r="H22" s="11"/>
      <c r="I22" s="25"/>
    </row>
    <row r="23" spans="2:9" s="5" customFormat="1" ht="18.75" customHeight="1" x14ac:dyDescent="0.15">
      <c r="B23" s="13"/>
      <c r="C23" s="6"/>
      <c r="D23" s="7"/>
      <c r="E23" s="7"/>
      <c r="F23" s="7"/>
      <c r="G23" s="7"/>
      <c r="H23" s="7"/>
    </row>
    <row r="24" spans="2:9" s="5" customFormat="1" ht="18.75" customHeight="1" x14ac:dyDescent="0.15">
      <c r="B24" s="13" t="s">
        <v>118</v>
      </c>
      <c r="C24" s="6"/>
      <c r="D24" s="7"/>
    </row>
    <row r="25" spans="2:9" s="5" customFormat="1" ht="18.75" customHeight="1" x14ac:dyDescent="0.15">
      <c r="B25" s="13" t="s">
        <v>21</v>
      </c>
      <c r="D25" s="7"/>
    </row>
    <row r="26" spans="2:9" s="5" customFormat="1" ht="18.75" customHeight="1" x14ac:dyDescent="0.15">
      <c r="B26" s="13"/>
      <c r="D26" s="7"/>
    </row>
    <row r="27" spans="2:9" s="5" customFormat="1" ht="18.75" customHeight="1" x14ac:dyDescent="0.15">
      <c r="B27" s="13" t="s">
        <v>95</v>
      </c>
      <c r="D27" s="7"/>
    </row>
    <row r="28" spans="2:9" s="5" customFormat="1" ht="18.75" customHeight="1" x14ac:dyDescent="0.15">
      <c r="B28" s="13"/>
      <c r="D28" s="7"/>
    </row>
    <row r="29" spans="2:9" s="5" customFormat="1" ht="18.75" customHeight="1" x14ac:dyDescent="0.15">
      <c r="B29" s="13" t="s">
        <v>12</v>
      </c>
      <c r="D29" s="7"/>
    </row>
    <row r="30" spans="2:9" s="5" customFormat="1" ht="18.75" customHeight="1" x14ac:dyDescent="0.15">
      <c r="B30" s="13" t="s">
        <v>13</v>
      </c>
      <c r="D30" s="7"/>
      <c r="E30" s="7"/>
      <c r="F30" s="7"/>
      <c r="G30" s="7"/>
      <c r="H30" s="7"/>
    </row>
    <row r="31" spans="2:9" s="5" customFormat="1" ht="18.75" customHeight="1" x14ac:dyDescent="0.15">
      <c r="B31" s="13" t="s">
        <v>114</v>
      </c>
      <c r="D31" s="7"/>
      <c r="E31" s="7"/>
      <c r="F31" s="7"/>
      <c r="G31" s="7"/>
      <c r="H31" s="7"/>
    </row>
    <row r="32" spans="2:9" ht="15" customHeight="1" x14ac:dyDescent="0.15">
      <c r="C32" s="5"/>
      <c r="D32" s="7"/>
      <c r="E32" s="5"/>
      <c r="F32" s="5"/>
      <c r="G32" s="5"/>
      <c r="H32" s="5"/>
      <c r="I32" s="5"/>
    </row>
    <row r="33" spans="2:23" ht="15" customHeight="1" x14ac:dyDescent="0.15">
      <c r="B33" s="122"/>
      <c r="C33" s="122"/>
      <c r="D33" s="122"/>
      <c r="E33" s="122"/>
      <c r="F33" s="123"/>
      <c r="G33" s="123"/>
      <c r="H33" s="123"/>
    </row>
    <row r="34" spans="2:23" ht="21" customHeight="1" x14ac:dyDescent="0.15">
      <c r="B34" s="1"/>
      <c r="C34" s="6" t="s">
        <v>18</v>
      </c>
    </row>
    <row r="35" spans="2:23" ht="21" customHeight="1" x14ac:dyDescent="0.15">
      <c r="B35" s="1"/>
      <c r="C35" s="6" t="s">
        <v>68</v>
      </c>
    </row>
    <row r="36" spans="2:23" ht="21" customHeight="1" x14ac:dyDescent="0.45">
      <c r="B36" s="1"/>
      <c r="C36" s="6"/>
      <c r="N36" s="1" ph="1"/>
      <c r="O36" s="1" ph="1"/>
      <c r="P36" s="1" ph="1"/>
      <c r="Q36" s="1" ph="1"/>
      <c r="R36" s="1" ph="1"/>
      <c r="T36" s="1" ph="1"/>
      <c r="U36" s="1" ph="1"/>
      <c r="V36" s="1" ph="1"/>
      <c r="W36" s="1" ph="1"/>
    </row>
    <row r="37" spans="2:23" ht="21" customHeight="1" x14ac:dyDescent="0.15">
      <c r="B37" s="1"/>
      <c r="C37" s="7" t="s">
        <v>60</v>
      </c>
    </row>
    <row r="38" spans="2:23" ht="21" customHeight="1" x14ac:dyDescent="0.15">
      <c r="B38" s="1"/>
      <c r="C38" s="7" t="s">
        <v>14</v>
      </c>
    </row>
    <row r="39" spans="2:23" ht="12" customHeight="1" x14ac:dyDescent="0.45">
      <c r="B39" s="1"/>
      <c r="C39" s="7"/>
      <c r="N39" s="1" ph="1"/>
      <c r="O39" s="1" ph="1"/>
      <c r="P39" s="1" ph="1"/>
      <c r="Q39" s="1" ph="1"/>
      <c r="R39" s="1" ph="1"/>
      <c r="T39" s="1" ph="1"/>
      <c r="U39" s="1" ph="1"/>
      <c r="V39" s="1" ph="1"/>
      <c r="W39" s="1" ph="1"/>
    </row>
    <row r="40" spans="2:23" ht="21" customHeight="1" x14ac:dyDescent="0.15">
      <c r="B40" s="1"/>
      <c r="C40" s="261" t="s">
        <v>69</v>
      </c>
      <c r="D40" s="261"/>
    </row>
    <row r="41" spans="2:23" ht="36" customHeight="1" x14ac:dyDescent="0.15">
      <c r="B41" s="1"/>
      <c r="C41" s="7"/>
      <c r="D41" s="118" t="s">
        <v>161</v>
      </c>
      <c r="E41" s="262"/>
      <c r="F41" s="262"/>
      <c r="G41" s="263"/>
      <c r="H41" s="119"/>
    </row>
    <row r="42" spans="2:23" ht="36" customHeight="1" x14ac:dyDescent="0.45">
      <c r="B42" s="1"/>
      <c r="C42" s="172" t="s">
        <v>162</v>
      </c>
      <c r="D42" s="172"/>
      <c r="E42" s="262"/>
      <c r="F42" s="262"/>
      <c r="G42" s="120" t="s">
        <v>163</v>
      </c>
      <c r="N42" s="1" ph="1"/>
      <c r="O42" s="1" ph="1"/>
      <c r="P42" s="1" ph="1"/>
      <c r="Q42" s="1" ph="1"/>
      <c r="R42" s="1" ph="1"/>
      <c r="T42" s="1" ph="1"/>
      <c r="U42" s="1" ph="1"/>
      <c r="V42" s="1" ph="1"/>
      <c r="W42" s="1" ph="1"/>
    </row>
    <row r="43" spans="2:23" ht="21" customHeight="1" x14ac:dyDescent="0.15">
      <c r="B43" s="1"/>
    </row>
    <row r="44" spans="2:23" ht="35.25" customHeight="1" x14ac:dyDescent="0.45">
      <c r="K44" s="1" ph="1"/>
      <c r="L44" s="1" ph="1"/>
      <c r="N44" s="1" ph="1"/>
      <c r="O44" s="1" ph="1"/>
      <c r="P44" s="1" ph="1"/>
      <c r="Q44" s="1" ph="1"/>
      <c r="R44" s="1" ph="1"/>
      <c r="T44" s="1" ph="1"/>
      <c r="U44" s="1" ph="1"/>
      <c r="V44" s="1" ph="1"/>
      <c r="W44" s="1" ph="1"/>
    </row>
    <row r="45" spans="2:23" ht="26.25" x14ac:dyDescent="0.45">
      <c r="K45" s="1" ph="1"/>
      <c r="L45" s="1" ph="1"/>
      <c r="N45" s="1" ph="1"/>
      <c r="O45" s="1" ph="1"/>
      <c r="P45" s="1" ph="1"/>
      <c r="Q45" s="1" ph="1"/>
      <c r="R45" s="1" ph="1"/>
      <c r="T45" s="1" ph="1"/>
      <c r="U45" s="1" ph="1"/>
      <c r="V45" s="1" ph="1"/>
      <c r="W45" s="1" ph="1"/>
    </row>
    <row r="46" spans="2:23" ht="26.25" x14ac:dyDescent="0.45">
      <c r="K46" s="1" ph="1"/>
      <c r="L46" s="1" ph="1"/>
      <c r="N46" s="1" ph="1"/>
      <c r="O46" s="1" ph="1"/>
      <c r="P46" s="1" ph="1"/>
      <c r="Q46" s="1" ph="1"/>
      <c r="R46" s="1" ph="1"/>
      <c r="T46" s="1" ph="1"/>
      <c r="U46" s="1" ph="1"/>
      <c r="V46" s="1" ph="1"/>
      <c r="W46" s="1" ph="1"/>
    </row>
    <row r="47" spans="2:23" ht="26.25" x14ac:dyDescent="0.45">
      <c r="K47" s="1" ph="1"/>
      <c r="L47" s="1" ph="1"/>
      <c r="N47" s="1" ph="1"/>
      <c r="O47" s="1" ph="1"/>
      <c r="P47" s="1" ph="1"/>
      <c r="Q47" s="1" ph="1"/>
      <c r="R47" s="1" ph="1"/>
      <c r="T47" s="1" ph="1"/>
      <c r="U47" s="1" ph="1"/>
      <c r="V47" s="1" ph="1"/>
      <c r="W47" s="1" ph="1"/>
    </row>
    <row r="48" spans="2:23" ht="26.25" x14ac:dyDescent="0.45">
      <c r="K48" s="1" ph="1"/>
      <c r="L48" s="1" ph="1"/>
      <c r="N48" s="1" ph="1"/>
      <c r="O48" s="1" ph="1"/>
      <c r="P48" s="1" ph="1"/>
      <c r="Q48" s="1" ph="1"/>
      <c r="R48" s="1" ph="1"/>
      <c r="T48" s="1" ph="1"/>
      <c r="U48" s="1" ph="1"/>
      <c r="V48" s="1" ph="1"/>
      <c r="W48" s="1" ph="1"/>
    </row>
    <row r="50" spans="11:23" ht="26.25" x14ac:dyDescent="0.45">
      <c r="K50" s="1" ph="1"/>
      <c r="L50" s="1" ph="1"/>
      <c r="N50" s="1" ph="1"/>
      <c r="O50" s="1" ph="1"/>
      <c r="P50" s="1" ph="1"/>
      <c r="Q50" s="1" ph="1"/>
      <c r="R50" s="1" ph="1"/>
      <c r="T50" s="1" ph="1"/>
      <c r="U50" s="1" ph="1"/>
      <c r="V50" s="1" ph="1"/>
      <c r="W50" s="1" ph="1"/>
    </row>
    <row r="51" spans="11:23" ht="26.25" x14ac:dyDescent="0.45">
      <c r="K51" s="1" ph="1"/>
      <c r="L51" s="1" ph="1"/>
      <c r="N51" s="1" ph="1"/>
      <c r="O51" s="1" ph="1"/>
      <c r="P51" s="1" ph="1"/>
      <c r="Q51" s="1" ph="1"/>
      <c r="R51" s="1" ph="1"/>
      <c r="T51" s="1" ph="1"/>
      <c r="U51" s="1" ph="1"/>
      <c r="V51" s="1" ph="1"/>
      <c r="W51" s="1" ph="1"/>
    </row>
    <row r="52" spans="11:23" ht="26.25" x14ac:dyDescent="0.45">
      <c r="K52" s="1" ph="1"/>
      <c r="L52" s="1" ph="1"/>
      <c r="N52" s="1" ph="1"/>
      <c r="O52" s="1" ph="1"/>
      <c r="P52" s="1" ph="1"/>
      <c r="Q52" s="1" ph="1"/>
      <c r="R52" s="1" ph="1"/>
      <c r="T52" s="1" ph="1"/>
      <c r="U52" s="1" ph="1"/>
      <c r="V52" s="1" ph="1"/>
      <c r="W52" s="1" ph="1"/>
    </row>
  </sheetData>
  <mergeCells count="21">
    <mergeCell ref="E42:F42"/>
    <mergeCell ref="C42:D42"/>
    <mergeCell ref="B2:G2"/>
    <mergeCell ref="B3:G3"/>
    <mergeCell ref="D19:E20"/>
    <mergeCell ref="F19:G20"/>
    <mergeCell ref="D6:E6"/>
    <mergeCell ref="D5:E5"/>
    <mergeCell ref="F6:G6"/>
    <mergeCell ref="F5:G5"/>
    <mergeCell ref="B17:C17"/>
    <mergeCell ref="B5:B6"/>
    <mergeCell ref="C5:C6"/>
    <mergeCell ref="B18:C18"/>
    <mergeCell ref="B15:C15"/>
    <mergeCell ref="C40:D40"/>
    <mergeCell ref="B7:C7"/>
    <mergeCell ref="B16:C16"/>
    <mergeCell ref="B8:C14"/>
    <mergeCell ref="B19:C20"/>
    <mergeCell ref="E41:F41"/>
  </mergeCells>
  <phoneticPr fontId="1"/>
  <printOptions horizontalCentered="1"/>
  <pageMargins left="0.39370078740157483" right="0.39370078740157483" top="0.62" bottom="0.39370078740157483" header="0.31496062992125984" footer="0.31496062992125984"/>
  <pageSetup paperSize="9" scale="75" orientation="portrait" r:id="rId1"/>
  <headerFooter alignWithMargins="0"/>
  <ignoredErrors>
    <ignoredError sqref="D19:G20" evalErro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54"/>
  <sheetViews>
    <sheetView showGridLines="0" showZeros="0" view="pageBreakPreview" zoomScale="86" zoomScaleNormal="100" zoomScaleSheetLayoutView="86" workbookViewId="0">
      <selection activeCell="A6" sqref="A6:A9"/>
    </sheetView>
  </sheetViews>
  <sheetFormatPr defaultColWidth="9" defaultRowHeight="18.75" x14ac:dyDescent="0.15"/>
  <cols>
    <col min="1" max="1" width="21.125" style="1" customWidth="1"/>
    <col min="2" max="2" width="13.5" style="1" customWidth="1"/>
    <col min="3" max="5" width="15.125" style="1" customWidth="1"/>
    <col min="6" max="6" width="14.25" style="1" customWidth="1"/>
    <col min="7" max="7" width="16.375" style="1" customWidth="1"/>
    <col min="8" max="8" width="19.125" style="1" customWidth="1"/>
    <col min="9" max="10" width="12.5" style="1" customWidth="1"/>
    <col min="11" max="11" width="22" style="1" customWidth="1"/>
    <col min="12" max="12" width="21.25" style="1" customWidth="1"/>
    <col min="13" max="13" width="12.5" style="1" customWidth="1"/>
    <col min="14" max="14" width="18.875" style="1" customWidth="1"/>
    <col min="15" max="16384" width="9" style="1"/>
  </cols>
  <sheetData>
    <row r="1" spans="1:15" x14ac:dyDescent="0.15">
      <c r="M1" s="2" t="s">
        <v>66</v>
      </c>
      <c r="O1" s="2"/>
    </row>
    <row r="2" spans="1:15" ht="24.75" customHeight="1" x14ac:dyDescent="0.15">
      <c r="A2" s="173" t="s">
        <v>51</v>
      </c>
      <c r="B2" s="173"/>
      <c r="C2" s="173"/>
      <c r="D2" s="173"/>
      <c r="E2" s="173"/>
      <c r="F2" s="173"/>
      <c r="G2" s="173"/>
      <c r="H2" s="173"/>
      <c r="I2" s="173"/>
      <c r="J2" s="173"/>
      <c r="K2" s="173"/>
      <c r="L2" s="173"/>
      <c r="M2" s="173"/>
      <c r="N2" s="14"/>
      <c r="O2" s="14"/>
    </row>
    <row r="3" spans="1:15" ht="24.75" customHeight="1" x14ac:dyDescent="0.15">
      <c r="A3" s="173" t="s">
        <v>72</v>
      </c>
      <c r="B3" s="173"/>
      <c r="C3" s="173"/>
      <c r="D3" s="173"/>
      <c r="E3" s="173"/>
      <c r="F3" s="173"/>
      <c r="G3" s="173"/>
      <c r="H3" s="173"/>
      <c r="I3" s="173"/>
      <c r="J3" s="173"/>
      <c r="K3" s="173"/>
      <c r="L3" s="173"/>
      <c r="M3" s="173"/>
      <c r="N3" s="14"/>
      <c r="O3" s="14"/>
    </row>
    <row r="5" spans="1:15" s="5" customFormat="1" ht="69.95" customHeight="1" x14ac:dyDescent="0.15">
      <c r="A5" s="26" t="s">
        <v>116</v>
      </c>
      <c r="B5" s="90"/>
      <c r="C5" s="28" t="s">
        <v>76</v>
      </c>
      <c r="D5" s="28" t="s">
        <v>96</v>
      </c>
      <c r="E5" s="28" t="s">
        <v>97</v>
      </c>
      <c r="F5" s="28" t="s">
        <v>98</v>
      </c>
      <c r="G5" s="28" t="s">
        <v>156</v>
      </c>
      <c r="H5" s="28" t="s">
        <v>157</v>
      </c>
      <c r="I5" s="28" t="s">
        <v>99</v>
      </c>
      <c r="J5" s="28" t="s">
        <v>100</v>
      </c>
      <c r="K5" s="28" t="s">
        <v>158</v>
      </c>
      <c r="L5" s="28" t="s">
        <v>159</v>
      </c>
      <c r="M5" s="27" t="s">
        <v>0</v>
      </c>
    </row>
    <row r="6" spans="1:15" s="5" customFormat="1" ht="39.950000000000003" customHeight="1" x14ac:dyDescent="0.15">
      <c r="A6" s="220"/>
      <c r="B6" s="66" t="s">
        <v>3</v>
      </c>
      <c r="C6" s="66"/>
      <c r="D6" s="66"/>
      <c r="E6" s="66"/>
      <c r="F6" s="66"/>
      <c r="G6" s="91"/>
      <c r="H6" s="92"/>
      <c r="I6" s="92"/>
      <c r="J6" s="92"/>
      <c r="K6" s="93"/>
      <c r="L6" s="256" t="e">
        <f>(K7-K9)/K7</f>
        <v>#DIV/0!</v>
      </c>
      <c r="M6" s="255"/>
    </row>
    <row r="7" spans="1:15" s="5" customFormat="1" ht="39.950000000000003" customHeight="1" x14ac:dyDescent="0.15">
      <c r="A7" s="254"/>
      <c r="B7" s="66" t="s">
        <v>4</v>
      </c>
      <c r="C7" s="66"/>
      <c r="D7" s="66"/>
      <c r="E7" s="66"/>
      <c r="F7" s="66"/>
      <c r="G7" s="91"/>
      <c r="H7" s="94"/>
      <c r="I7" s="66"/>
      <c r="J7" s="66"/>
      <c r="K7" s="95">
        <f>ROUND(H7*J7,3)</f>
        <v>0</v>
      </c>
      <c r="L7" s="257"/>
      <c r="M7" s="255"/>
    </row>
    <row r="8" spans="1:15" s="5" customFormat="1" ht="39.950000000000003" customHeight="1" x14ac:dyDescent="0.15">
      <c r="A8" s="254"/>
      <c r="B8" s="66" t="s">
        <v>2</v>
      </c>
      <c r="C8" s="66"/>
      <c r="D8" s="66"/>
      <c r="E8" s="66"/>
      <c r="F8" s="66"/>
      <c r="G8" s="91"/>
      <c r="H8" s="92"/>
      <c r="I8" s="92"/>
      <c r="J8" s="92"/>
      <c r="K8" s="93"/>
      <c r="L8" s="257"/>
      <c r="M8" s="255"/>
    </row>
    <row r="9" spans="1:15" s="5" customFormat="1" ht="39.950000000000003" customHeight="1" x14ac:dyDescent="0.15">
      <c r="A9" s="221"/>
      <c r="B9" s="66" t="s">
        <v>5</v>
      </c>
      <c r="C9" s="66"/>
      <c r="D9" s="66"/>
      <c r="E9" s="66"/>
      <c r="F9" s="66"/>
      <c r="G9" s="91"/>
      <c r="H9" s="94"/>
      <c r="I9" s="66"/>
      <c r="J9" s="66"/>
      <c r="K9" s="95">
        <f>ROUND(H9*J9,3)</f>
        <v>0</v>
      </c>
      <c r="L9" s="258"/>
      <c r="M9" s="255"/>
    </row>
    <row r="10" spans="1:15" s="5" customFormat="1" ht="13.5" customHeight="1" x14ac:dyDescent="0.15">
      <c r="M10" s="25"/>
      <c r="N10" s="25"/>
    </row>
    <row r="11" spans="1:15" s="5" customFormat="1" ht="19.5" x14ac:dyDescent="0.15">
      <c r="A11" s="6"/>
      <c r="B11" s="220" t="s">
        <v>6</v>
      </c>
      <c r="C11" s="220" t="s">
        <v>9</v>
      </c>
      <c r="D11" s="220" t="s">
        <v>6</v>
      </c>
      <c r="E11" s="253" t="s">
        <v>9</v>
      </c>
      <c r="I11" s="7"/>
      <c r="J11" s="7"/>
      <c r="K11" s="7"/>
      <c r="L11" s="7"/>
    </row>
    <row r="12" spans="1:15" s="5" customFormat="1" ht="19.5" x14ac:dyDescent="0.15">
      <c r="A12" s="6"/>
      <c r="B12" s="221"/>
      <c r="C12" s="221"/>
      <c r="D12" s="221"/>
      <c r="E12" s="253"/>
      <c r="I12" s="7"/>
      <c r="J12" s="7"/>
      <c r="K12" s="7"/>
      <c r="L12" s="7"/>
    </row>
    <row r="13" spans="1:15" s="5" customFormat="1" ht="19.5" x14ac:dyDescent="0.15">
      <c r="B13" s="220" t="s">
        <v>7</v>
      </c>
      <c r="C13" s="220">
        <v>0.89</v>
      </c>
      <c r="D13" s="220" t="s">
        <v>10</v>
      </c>
      <c r="E13" s="253">
        <v>0.99</v>
      </c>
      <c r="G13" s="6"/>
      <c r="I13" s="7"/>
      <c r="J13" s="7"/>
      <c r="L13" s="7"/>
    </row>
    <row r="14" spans="1:15" s="5" customFormat="1" ht="19.5" x14ac:dyDescent="0.15">
      <c r="B14" s="221"/>
      <c r="C14" s="221"/>
      <c r="D14" s="221"/>
      <c r="E14" s="253"/>
      <c r="G14" s="6"/>
      <c r="I14" s="7"/>
      <c r="J14" s="7"/>
      <c r="L14" s="7"/>
    </row>
    <row r="15" spans="1:15" s="5" customFormat="1" ht="19.5" x14ac:dyDescent="0.15">
      <c r="B15" s="220" t="s">
        <v>8</v>
      </c>
      <c r="C15" s="220">
        <v>0.95</v>
      </c>
      <c r="D15" s="220" t="s">
        <v>11</v>
      </c>
      <c r="E15" s="253">
        <v>1.01</v>
      </c>
      <c r="G15" s="6"/>
      <c r="I15" s="7"/>
      <c r="J15" s="7"/>
      <c r="L15" s="7"/>
    </row>
    <row r="16" spans="1:15" s="5" customFormat="1" ht="19.5" x14ac:dyDescent="0.15">
      <c r="B16" s="221"/>
      <c r="C16" s="221"/>
      <c r="D16" s="221"/>
      <c r="E16" s="253"/>
      <c r="G16" s="7"/>
      <c r="I16" s="7"/>
      <c r="L16" s="7"/>
    </row>
    <row r="17" spans="1:21" ht="19.5" x14ac:dyDescent="0.15">
      <c r="B17" s="22"/>
      <c r="G17" s="22"/>
      <c r="I17" s="22"/>
      <c r="L17" s="22"/>
      <c r="N17" s="5"/>
    </row>
    <row r="18" spans="1:21" ht="18.75" customHeight="1" x14ac:dyDescent="0.15">
      <c r="A18" s="23" t="s">
        <v>120</v>
      </c>
      <c r="B18" s="22"/>
      <c r="C18" s="22"/>
      <c r="D18" s="22"/>
      <c r="E18" s="22"/>
      <c r="G18" s="22"/>
      <c r="I18" s="22"/>
      <c r="L18" s="22"/>
      <c r="N18" s="5"/>
    </row>
    <row r="19" spans="1:21" ht="18.75" customHeight="1" x14ac:dyDescent="0.15">
      <c r="A19" s="24" t="s">
        <v>21</v>
      </c>
      <c r="B19" s="22"/>
      <c r="G19" s="22"/>
      <c r="I19" s="22"/>
      <c r="L19" s="22"/>
      <c r="N19" s="5"/>
    </row>
    <row r="20" spans="1:21" ht="18.75" customHeight="1" x14ac:dyDescent="0.15">
      <c r="A20" s="24" t="s">
        <v>160</v>
      </c>
      <c r="N20" s="5"/>
    </row>
    <row r="21" spans="1:21" ht="18.75" customHeight="1" x14ac:dyDescent="0.15">
      <c r="A21" s="24"/>
      <c r="B21" s="22"/>
      <c r="G21" s="22"/>
      <c r="N21" s="5"/>
    </row>
    <row r="22" spans="1:21" ht="18.75" customHeight="1" x14ac:dyDescent="0.15">
      <c r="A22" s="24" t="s">
        <v>12</v>
      </c>
      <c r="N22" s="5"/>
    </row>
    <row r="23" spans="1:21" ht="18.75" customHeight="1" x14ac:dyDescent="0.15">
      <c r="A23" s="24" t="s">
        <v>13</v>
      </c>
      <c r="B23" s="22"/>
      <c r="G23" s="22"/>
      <c r="N23" s="5"/>
    </row>
    <row r="24" spans="1:21" ht="18.75" customHeight="1" x14ac:dyDescent="0.15">
      <c r="A24" s="24" t="s">
        <v>115</v>
      </c>
      <c r="G24" s="22"/>
      <c r="N24" s="5"/>
    </row>
    <row r="25" spans="1:21" ht="18.75" customHeight="1" x14ac:dyDescent="0.15">
      <c r="A25" s="24" t="s">
        <v>63</v>
      </c>
    </row>
    <row r="26" spans="1:21" ht="18.75" customHeight="1" x14ac:dyDescent="0.15">
      <c r="A26" s="24"/>
    </row>
    <row r="27" spans="1:21" ht="15" customHeight="1" x14ac:dyDescent="0.45">
      <c r="A27" s="122"/>
      <c r="B27" s="122"/>
      <c r="C27" s="122"/>
      <c r="D27" s="122"/>
      <c r="E27" s="123"/>
      <c r="F27" s="123"/>
      <c r="G27" s="123"/>
      <c r="H27" s="123"/>
      <c r="I27" s="123"/>
      <c r="J27" s="123"/>
      <c r="K27" s="123"/>
      <c r="L27" s="124"/>
      <c r="M27" s="124"/>
      <c r="P27" s="1" ph="1"/>
      <c r="Q27" s="1" ph="1"/>
      <c r="R27" s="1" ph="1"/>
      <c r="S27" s="1" ph="1"/>
      <c r="T27" s="1" ph="1"/>
      <c r="U27" s="1" ph="1"/>
    </row>
    <row r="28" spans="1:21" ht="21" customHeight="1" x14ac:dyDescent="0.15">
      <c r="B28" s="6" t="s">
        <v>18</v>
      </c>
    </row>
    <row r="29" spans="1:21" ht="21" customHeight="1" x14ac:dyDescent="0.15">
      <c r="B29" s="6" t="s">
        <v>68</v>
      </c>
    </row>
    <row r="30" spans="1:21" ht="15" customHeight="1" x14ac:dyDescent="0.45">
      <c r="B30" s="6"/>
      <c r="L30" s="1" ph="1"/>
      <c r="M30" s="1" ph="1"/>
      <c r="N30" s="1" ph="1"/>
      <c r="O30" s="1" ph="1"/>
      <c r="P30" s="1" ph="1"/>
      <c r="R30" s="1" ph="1"/>
      <c r="S30" s="1" ph="1"/>
      <c r="T30" s="1" ph="1"/>
      <c r="U30" s="1" ph="1"/>
    </row>
    <row r="31" spans="1:21" ht="21" customHeight="1" x14ac:dyDescent="0.15">
      <c r="B31" s="7" t="s">
        <v>60</v>
      </c>
    </row>
    <row r="32" spans="1:21" ht="21" customHeight="1" x14ac:dyDescent="0.15">
      <c r="B32" s="7" t="s">
        <v>14</v>
      </c>
    </row>
    <row r="33" spans="2:21" ht="21" customHeight="1" x14ac:dyDescent="0.45">
      <c r="B33" s="7"/>
      <c r="L33" s="1" ph="1"/>
      <c r="M33" s="1" ph="1"/>
      <c r="N33" s="1" ph="1"/>
      <c r="O33" s="1" ph="1"/>
      <c r="P33" s="1" ph="1"/>
      <c r="R33" s="1" ph="1"/>
      <c r="S33" s="1" ph="1"/>
      <c r="T33" s="1" ph="1"/>
      <c r="U33" s="1" ph="1"/>
    </row>
    <row r="34" spans="2:21" ht="21" customHeight="1" x14ac:dyDescent="0.15">
      <c r="B34" s="261" t="s">
        <v>69</v>
      </c>
      <c r="C34" s="261"/>
    </row>
    <row r="35" spans="2:21" ht="36" customHeight="1" x14ac:dyDescent="0.15">
      <c r="B35" s="7"/>
      <c r="C35" s="118" t="s">
        <v>161</v>
      </c>
      <c r="D35" s="262"/>
      <c r="E35" s="262"/>
      <c r="F35" s="262"/>
      <c r="G35" s="119"/>
    </row>
    <row r="36" spans="2:21" ht="36" customHeight="1" x14ac:dyDescent="0.15">
      <c r="B36" s="172" t="s">
        <v>162</v>
      </c>
      <c r="C36" s="172"/>
      <c r="D36" s="262"/>
      <c r="E36" s="262"/>
      <c r="F36" s="262"/>
      <c r="G36" s="120" t="s">
        <v>163</v>
      </c>
    </row>
    <row r="37" spans="2:21" ht="36" customHeight="1" x14ac:dyDescent="0.15">
      <c r="B37" s="96"/>
      <c r="C37" s="96"/>
      <c r="D37" s="121"/>
      <c r="E37" s="121"/>
      <c r="F37" s="121"/>
      <c r="G37" s="120"/>
    </row>
    <row r="38" spans="2:21" ht="21" customHeight="1" x14ac:dyDescent="0.15">
      <c r="B38" s="172"/>
      <c r="C38" s="172"/>
      <c r="D38" s="171"/>
      <c r="E38" s="171"/>
      <c r="F38" s="171"/>
      <c r="G38" s="120"/>
    </row>
    <row r="39" spans="2:21" ht="21" customHeight="1" x14ac:dyDescent="0.15">
      <c r="B39" s="96"/>
      <c r="C39" s="96"/>
      <c r="D39" s="121"/>
      <c r="E39" s="121"/>
      <c r="F39" s="121"/>
      <c r="G39" s="120"/>
    </row>
    <row r="40" spans="2:21" ht="21" customHeight="1" x14ac:dyDescent="0.45">
      <c r="L40" s="1" ph="1"/>
      <c r="M40" s="1" ph="1"/>
      <c r="N40" s="1" ph="1"/>
      <c r="O40" s="1" ph="1"/>
      <c r="P40" s="1" ph="1"/>
      <c r="R40" s="1" ph="1"/>
      <c r="S40" s="1" ph="1"/>
      <c r="T40" s="1" ph="1"/>
      <c r="U40" s="1" ph="1"/>
    </row>
    <row r="41" spans="2:21" ht="46.5" customHeight="1" x14ac:dyDescent="0.15"/>
    <row r="50" spans="16:21" ht="26.25" x14ac:dyDescent="0.45">
      <c r="P50" s="1" ph="1"/>
      <c r="Q50" s="1" ph="1"/>
      <c r="R50" s="1" ph="1"/>
      <c r="S50" s="1" ph="1"/>
      <c r="T50" s="1" ph="1"/>
      <c r="U50" s="1" ph="1"/>
    </row>
    <row r="54" spans="16:21" ht="26.25" x14ac:dyDescent="0.45">
      <c r="P54" s="1" ph="1"/>
      <c r="Q54" s="1" ph="1"/>
      <c r="R54" s="1" ph="1"/>
      <c r="S54" s="1" ph="1"/>
      <c r="T54" s="1" ph="1"/>
      <c r="U54" s="1" ph="1"/>
    </row>
  </sheetData>
  <mergeCells count="24">
    <mergeCell ref="A2:M2"/>
    <mergeCell ref="D11:D12"/>
    <mergeCell ref="E11:E12"/>
    <mergeCell ref="C13:C14"/>
    <mergeCell ref="C15:C16"/>
    <mergeCell ref="D15:D16"/>
    <mergeCell ref="B13:B14"/>
    <mergeCell ref="B11:B12"/>
    <mergeCell ref="A6:A9"/>
    <mergeCell ref="M6:M7"/>
    <mergeCell ref="A3:M3"/>
    <mergeCell ref="E15:E16"/>
    <mergeCell ref="D13:D14"/>
    <mergeCell ref="E13:E14"/>
    <mergeCell ref="M8:M9"/>
    <mergeCell ref="L6:L9"/>
    <mergeCell ref="B15:B16"/>
    <mergeCell ref="C11:C12"/>
    <mergeCell ref="D35:F35"/>
    <mergeCell ref="B38:C38"/>
    <mergeCell ref="D38:F38"/>
    <mergeCell ref="B36:C36"/>
    <mergeCell ref="D36:F36"/>
    <mergeCell ref="B34:C34"/>
  </mergeCells>
  <phoneticPr fontId="1"/>
  <printOptions horizontalCentered="1"/>
  <pageMargins left="0.21" right="0.2" top="0.2" bottom="0.2" header="0.15748031496062992" footer="0.15748031496062992"/>
  <pageSetup paperSize="9" scale="67" orientation="landscape" r:id="rId1"/>
  <headerFooter alignWithMargins="0"/>
  <ignoredErrors>
    <ignoredError sqref="L6" evalError="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船内機別添　１．4モード燃料消費量の比較</vt:lpstr>
      <vt:lpstr>船内機別添　２．連続出力時燃料消費量の比較</vt:lpstr>
      <vt:lpstr>船内機別添　３．経年劣化</vt:lpstr>
      <vt:lpstr>船外機様式</vt:lpstr>
      <vt:lpstr>船外機様式(2機→1機)</vt:lpstr>
      <vt:lpstr>船外機様式(2機→２機)</vt:lpstr>
      <vt:lpstr>発電機様式</vt:lpstr>
      <vt:lpstr>LED様式</vt:lpstr>
      <vt:lpstr>昆布乾燥機様式</vt:lpstr>
      <vt:lpstr>その他の機器</vt:lpstr>
      <vt:lpstr>LED様式!Print_Area</vt:lpstr>
      <vt:lpstr>その他の機器!Print_Area</vt:lpstr>
      <vt:lpstr>船外機様式!Print_Area</vt:lpstr>
      <vt:lpstr>'船外機様式(2機→1機)'!Print_Area</vt:lpstr>
      <vt:lpstr>'船外機様式(2機→２機)'!Print_Area</vt:lpstr>
      <vt:lpstr>'船内機別添　１．4モード燃料消費量の比較'!Print_Area</vt:lpstr>
      <vt:lpstr>'船内機別添　２．連続出力時燃料消費量の比較'!Print_Area</vt:lpstr>
      <vt:lpstr>'船内機別添　３．経年劣化'!Print_Area</vt:lpstr>
      <vt:lpstr>発電機様式!Print_Area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2024-12-25T01:24:46Z</cp:lastPrinted>
  <dcterms:created xsi:type="dcterms:W3CDTF">2006-02-23T07:11:53Z</dcterms:created>
  <dcterms:modified xsi:type="dcterms:W3CDTF">2025-01-20T06:04:51Z</dcterms:modified>
</cp:coreProperties>
</file>